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firstSheet="1" activeTab="1"/>
  </bookViews>
  <sheets>
    <sheet name="Лист1" sheetId="1" r:id="rId1"/>
    <sheet name="2023" sheetId="2" r:id="rId2"/>
  </sheets>
  <definedNames/>
  <calcPr fullCalcOnLoad="1"/>
</workbook>
</file>

<file path=xl/sharedStrings.xml><?xml version="1.0" encoding="utf-8"?>
<sst xmlns="http://schemas.openxmlformats.org/spreadsheetml/2006/main" count="140" uniqueCount="68">
  <si>
    <t>ставка</t>
  </si>
  <si>
    <t xml:space="preserve">       до 1 г</t>
  </si>
  <si>
    <t xml:space="preserve">       1-2</t>
  </si>
  <si>
    <t xml:space="preserve">      2-3</t>
  </si>
  <si>
    <t xml:space="preserve">      3-5</t>
  </si>
  <si>
    <t xml:space="preserve">      5-7</t>
  </si>
  <si>
    <t>Квалификационный разряд</t>
  </si>
  <si>
    <t>Базов</t>
  </si>
  <si>
    <t>Коэффициенты</t>
  </si>
  <si>
    <t>Оклад</t>
  </si>
  <si>
    <t>Шкала стажа работы по специальности в годах на 1.01. 2016 годы</t>
  </si>
  <si>
    <t xml:space="preserve">      7-10</t>
  </si>
  <si>
    <t xml:space="preserve">       10-13</t>
  </si>
  <si>
    <t xml:space="preserve">      13-16</t>
  </si>
  <si>
    <t xml:space="preserve">      16-20</t>
  </si>
  <si>
    <t xml:space="preserve">      20-25</t>
  </si>
  <si>
    <t xml:space="preserve">      св 25</t>
  </si>
  <si>
    <t>Звено</t>
  </si>
  <si>
    <t>Ступень</t>
  </si>
  <si>
    <t>А1</t>
  </si>
  <si>
    <t>А2</t>
  </si>
  <si>
    <t>3-1</t>
  </si>
  <si>
    <t>гл</t>
  </si>
  <si>
    <t>зам</t>
  </si>
  <si>
    <t>гл/б</t>
  </si>
  <si>
    <t>с/вр</t>
  </si>
  <si>
    <t>Блок В (основной персонал)</t>
  </si>
  <si>
    <t>Блок А (управленческий персонал)</t>
  </si>
  <si>
    <t>В2</t>
  </si>
  <si>
    <t>вр в/к</t>
  </si>
  <si>
    <t>вр 1 к</t>
  </si>
  <si>
    <t>вр 2 к</t>
  </si>
  <si>
    <t>вр без</t>
  </si>
  <si>
    <t>В3</t>
  </si>
  <si>
    <t>В4</t>
  </si>
  <si>
    <t>ср в/к</t>
  </si>
  <si>
    <t>ср 1 к</t>
  </si>
  <si>
    <t>ср 2 к</t>
  </si>
  <si>
    <t>ср без</t>
  </si>
  <si>
    <t>Блок С (административный персонал)</t>
  </si>
  <si>
    <t>С1</t>
  </si>
  <si>
    <t>С2</t>
  </si>
  <si>
    <t>С3</t>
  </si>
  <si>
    <t>выс/об</t>
  </si>
  <si>
    <t>ср сп/об</t>
  </si>
  <si>
    <t>Блок Д (вспомогательный персонал)</t>
  </si>
  <si>
    <t xml:space="preserve">      0-3</t>
  </si>
  <si>
    <t xml:space="preserve">      3-6</t>
  </si>
  <si>
    <t xml:space="preserve">      6-9</t>
  </si>
  <si>
    <t xml:space="preserve">      9-12</t>
  </si>
  <si>
    <t xml:space="preserve">       12-16</t>
  </si>
  <si>
    <t>Коэффициенты для исчисления должностных окладов (тарифных ставок) рабочих</t>
  </si>
  <si>
    <t>D1</t>
  </si>
  <si>
    <t>тех исп</t>
  </si>
  <si>
    <t>Стаж работы по специальности в годах</t>
  </si>
  <si>
    <t>псих,пров,лаб,стат,эпид с выс/о</t>
  </si>
  <si>
    <t>соц/р ср об</t>
  </si>
  <si>
    <t>3-4</t>
  </si>
  <si>
    <t>БДО</t>
  </si>
  <si>
    <t>А3</t>
  </si>
  <si>
    <t>в/к</t>
  </si>
  <si>
    <t>1 кат.</t>
  </si>
  <si>
    <t>2 кат.</t>
  </si>
  <si>
    <t>3 кат.</t>
  </si>
  <si>
    <t>гл.вр.</t>
  </si>
  <si>
    <t>вр б/к</t>
  </si>
  <si>
    <t>ср б/к</t>
  </si>
  <si>
    <t>Тарификация по стажу работы и категории на 2023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</si>
</sst>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10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1" fontId="4" fillId="0" borderId="11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9" xfId="0" applyFont="1" applyFill="1" applyBorder="1" applyAlignment="1">
      <alignment/>
    </xf>
    <xf numFmtId="1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4" fillId="0" borderId="2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wrapText="1"/>
    </xf>
    <xf numFmtId="49" fontId="2" fillId="0" borderId="18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7" xfId="0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0">
      <selection activeCell="A1" sqref="A1:Z39"/>
    </sheetView>
  </sheetViews>
  <sheetFormatPr defaultColWidth="9.00390625" defaultRowHeight="12.75"/>
  <cols>
    <col min="1" max="1" width="2.75390625" style="0" customWidth="1"/>
    <col min="2" max="2" width="3.125" style="0" customWidth="1"/>
    <col min="3" max="3" width="5.875" style="0" customWidth="1"/>
    <col min="4" max="4" width="6.875" style="0" customWidth="1"/>
    <col min="5" max="5" width="5.00390625" style="0" customWidth="1"/>
    <col min="6" max="6" width="7.125" style="0" customWidth="1"/>
    <col min="7" max="7" width="5.75390625" style="0" customWidth="1"/>
    <col min="8" max="8" width="3.375" style="0" customWidth="1"/>
    <col min="9" max="9" width="5.875" style="0" customWidth="1"/>
    <col min="10" max="10" width="8.25390625" style="0" customWidth="1"/>
    <col min="11" max="11" width="5.625" style="0" customWidth="1"/>
    <col min="12" max="12" width="5.875" style="0" customWidth="1"/>
    <col min="13" max="13" width="5.00390625" style="0" customWidth="1"/>
    <col min="14" max="14" width="6.75390625" style="0" customWidth="1"/>
    <col min="15" max="15" width="6.00390625" style="0" customWidth="1"/>
    <col min="16" max="16" width="6.625" style="0" customWidth="1"/>
    <col min="17" max="17" width="7.375" style="0" customWidth="1"/>
    <col min="18" max="18" width="6.125" style="0" customWidth="1"/>
    <col min="19" max="19" width="5.125" style="0" customWidth="1"/>
    <col min="20" max="20" width="5.875" style="0" customWidth="1"/>
    <col min="21" max="21" width="5.00390625" style="0" customWidth="1"/>
    <col min="22" max="22" width="6.75390625" style="0" customWidth="1"/>
    <col min="23" max="24" width="6.125" style="0" customWidth="1"/>
    <col min="25" max="25" width="4.875" style="0" customWidth="1"/>
    <col min="26" max="26" width="6.625" style="0" customWidth="1"/>
  </cols>
  <sheetData>
    <row r="1" spans="1:26" ht="12.75">
      <c r="A1" s="1"/>
      <c r="B1" s="1"/>
      <c r="C1" s="1"/>
      <c r="D1" s="1"/>
      <c r="E1" s="1"/>
      <c r="F1" s="1" t="s">
        <v>10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55" t="s">
        <v>17</v>
      </c>
      <c r="B3" s="55" t="s">
        <v>18</v>
      </c>
      <c r="C3" s="11"/>
      <c r="D3" s="55" t="s">
        <v>58</v>
      </c>
      <c r="E3" s="20"/>
      <c r="F3" s="63" t="s">
        <v>54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</row>
    <row r="4" spans="1:26" ht="12.75">
      <c r="A4" s="56"/>
      <c r="B4" s="56"/>
      <c r="C4" s="16"/>
      <c r="D4" s="60"/>
      <c r="E4" s="67"/>
      <c r="F4" s="58"/>
      <c r="G4" s="58"/>
      <c r="H4" s="59"/>
      <c r="I4" s="61" t="s">
        <v>46</v>
      </c>
      <c r="J4" s="62"/>
      <c r="K4" s="61" t="s">
        <v>47</v>
      </c>
      <c r="L4" s="62"/>
      <c r="M4" s="61" t="s">
        <v>48</v>
      </c>
      <c r="N4" s="62"/>
      <c r="O4" s="61" t="s">
        <v>49</v>
      </c>
      <c r="P4" s="62"/>
      <c r="Q4" s="61" t="s">
        <v>50</v>
      </c>
      <c r="R4" s="62"/>
      <c r="S4" s="66" t="s">
        <v>14</v>
      </c>
      <c r="T4" s="64"/>
      <c r="U4" s="64"/>
      <c r="V4" s="65"/>
      <c r="W4" s="18" t="s">
        <v>15</v>
      </c>
      <c r="X4" s="17"/>
      <c r="Y4" s="18" t="s">
        <v>16</v>
      </c>
      <c r="Z4" s="17"/>
    </row>
    <row r="5" spans="1:26" ht="12.75">
      <c r="A5" s="52" t="s">
        <v>27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4"/>
    </row>
    <row r="6" spans="1:26" ht="12.75">
      <c r="A6" s="3" t="s">
        <v>19</v>
      </c>
      <c r="B6" s="19">
        <v>3</v>
      </c>
      <c r="C6" s="3" t="s">
        <v>22</v>
      </c>
      <c r="D6" s="4">
        <v>17697</v>
      </c>
      <c r="E6" s="57"/>
      <c r="F6" s="58"/>
      <c r="G6" s="58"/>
      <c r="H6" s="59"/>
      <c r="I6" s="3">
        <v>4.66</v>
      </c>
      <c r="J6" s="4">
        <f>SUM(D6*I6)</f>
        <v>82468.02</v>
      </c>
      <c r="K6" s="3">
        <v>4.79</v>
      </c>
      <c r="L6" s="4">
        <f>SUM(D6*K6)</f>
        <v>84768.63</v>
      </c>
      <c r="M6" s="3">
        <v>4.92</v>
      </c>
      <c r="N6" s="4">
        <f>SUM(D6*M6)</f>
        <v>87069.24</v>
      </c>
      <c r="O6" s="3">
        <v>5.06</v>
      </c>
      <c r="P6" s="4">
        <f>SUM(D6*O6)</f>
        <v>89546.81999999999</v>
      </c>
      <c r="Q6" s="3">
        <v>5.2</v>
      </c>
      <c r="R6" s="4">
        <f>SUM(D6*Q6)</f>
        <v>92024.40000000001</v>
      </c>
      <c r="S6" s="57">
        <v>5.35</v>
      </c>
      <c r="T6" s="58"/>
      <c r="U6" s="59"/>
      <c r="V6" s="3">
        <f>SUM(D6*S6)</f>
        <v>94678.95</v>
      </c>
      <c r="W6" s="7">
        <v>5.5</v>
      </c>
      <c r="X6" s="4">
        <f>SUM(D6*W6)</f>
        <v>97333.5</v>
      </c>
      <c r="Y6" s="3">
        <v>5.65</v>
      </c>
      <c r="Z6" s="4">
        <f>SUM(D6*Y6)</f>
        <v>99988.05</v>
      </c>
    </row>
    <row r="7" spans="1:26" ht="12.75">
      <c r="A7" s="3" t="s">
        <v>19</v>
      </c>
      <c r="B7" s="8" t="s">
        <v>21</v>
      </c>
      <c r="C7" s="8" t="s">
        <v>23</v>
      </c>
      <c r="D7" s="4">
        <v>17697</v>
      </c>
      <c r="E7" s="57"/>
      <c r="F7" s="58"/>
      <c r="G7" s="58"/>
      <c r="H7" s="59"/>
      <c r="I7" s="3">
        <v>4.43</v>
      </c>
      <c r="J7" s="4">
        <f>SUM(D7*I7)</f>
        <v>78397.70999999999</v>
      </c>
      <c r="K7" s="3">
        <v>4.55</v>
      </c>
      <c r="L7" s="4">
        <f>SUM(D7*K7)</f>
        <v>80521.34999999999</v>
      </c>
      <c r="M7" s="3">
        <v>4.68</v>
      </c>
      <c r="N7" s="4">
        <f>SUM(D7*M7)</f>
        <v>82821.95999999999</v>
      </c>
      <c r="O7" s="3">
        <v>4.81</v>
      </c>
      <c r="P7" s="4">
        <f>SUM(D7*O7)</f>
        <v>85122.56999999999</v>
      </c>
      <c r="Q7" s="3">
        <v>4.94</v>
      </c>
      <c r="R7" s="4">
        <f>SUM(D7*Q7)</f>
        <v>87423.18000000001</v>
      </c>
      <c r="S7" s="57">
        <v>5.08</v>
      </c>
      <c r="T7" s="58"/>
      <c r="U7" s="59"/>
      <c r="V7" s="3">
        <f>SUM(D7*S7)</f>
        <v>89900.76</v>
      </c>
      <c r="W7" s="3">
        <v>5.22</v>
      </c>
      <c r="X7" s="4">
        <f>SUM(D7*W7)</f>
        <v>92378.34</v>
      </c>
      <c r="Y7" s="3">
        <v>5.37</v>
      </c>
      <c r="Z7" s="4">
        <f aca="true" t="shared" si="0" ref="Z7:Z25">SUM(D7*Y7)</f>
        <v>95032.89</v>
      </c>
    </row>
    <row r="8" spans="1:26" ht="12.75">
      <c r="A8" s="3"/>
      <c r="B8" s="8"/>
      <c r="C8" s="8"/>
      <c r="D8" s="4"/>
      <c r="E8" s="57"/>
      <c r="F8" s="58"/>
      <c r="G8" s="58"/>
      <c r="H8" s="59"/>
      <c r="I8" s="3"/>
      <c r="J8" s="4"/>
      <c r="K8" s="3"/>
      <c r="L8" s="4"/>
      <c r="M8" s="3"/>
      <c r="N8" s="4"/>
      <c r="O8" s="3"/>
      <c r="P8" s="4"/>
      <c r="Q8" s="3"/>
      <c r="R8" s="4"/>
      <c r="S8" s="57"/>
      <c r="T8" s="58"/>
      <c r="U8" s="59"/>
      <c r="V8" s="3"/>
      <c r="W8" s="3"/>
      <c r="X8" s="4"/>
      <c r="Y8" s="3"/>
      <c r="Z8" s="4"/>
    </row>
    <row r="9" spans="1:26" ht="12.75">
      <c r="A9" s="3" t="s">
        <v>20</v>
      </c>
      <c r="B9" s="19">
        <v>3</v>
      </c>
      <c r="C9" s="3" t="s">
        <v>24</v>
      </c>
      <c r="D9" s="4">
        <v>17697</v>
      </c>
      <c r="E9" s="57"/>
      <c r="F9" s="58"/>
      <c r="G9" s="58"/>
      <c r="H9" s="59"/>
      <c r="I9" s="3">
        <v>4.24</v>
      </c>
      <c r="J9" s="4">
        <f>SUM(D9*I9)</f>
        <v>75035.28</v>
      </c>
      <c r="K9" s="3">
        <v>4.36</v>
      </c>
      <c r="L9" s="4">
        <f>SUM(D9*K9)</f>
        <v>77158.92000000001</v>
      </c>
      <c r="M9" s="3">
        <v>4.48</v>
      </c>
      <c r="N9" s="4">
        <f>SUM(D9*M9)</f>
        <v>79282.56000000001</v>
      </c>
      <c r="O9" s="3">
        <v>4.61</v>
      </c>
      <c r="P9" s="4">
        <f>SUM(D9*O9)</f>
        <v>81583.17000000001</v>
      </c>
      <c r="Q9" s="3">
        <v>4.74</v>
      </c>
      <c r="R9" s="4">
        <f>SUM(D9*Q9)</f>
        <v>83883.78</v>
      </c>
      <c r="S9" s="57">
        <v>4.87</v>
      </c>
      <c r="T9" s="58"/>
      <c r="U9" s="59"/>
      <c r="V9" s="3">
        <f>SUM(D9*S9)</f>
        <v>86184.39</v>
      </c>
      <c r="W9" s="3">
        <v>5.01</v>
      </c>
      <c r="X9" s="4">
        <f>SUM(D9*W9)</f>
        <v>88661.97</v>
      </c>
      <c r="Y9" s="3">
        <v>5.15</v>
      </c>
      <c r="Z9" s="4">
        <f t="shared" si="0"/>
        <v>91139.55</v>
      </c>
    </row>
    <row r="10" spans="1:26" ht="12.75">
      <c r="A10" s="3" t="s">
        <v>59</v>
      </c>
      <c r="B10" s="8" t="s">
        <v>57</v>
      </c>
      <c r="C10" s="3" t="s">
        <v>25</v>
      </c>
      <c r="D10" s="4">
        <v>17697</v>
      </c>
      <c r="E10" s="57"/>
      <c r="F10" s="58"/>
      <c r="G10" s="58"/>
      <c r="H10" s="59"/>
      <c r="I10" s="3"/>
      <c r="J10" s="4"/>
      <c r="K10" s="3"/>
      <c r="L10" s="4"/>
      <c r="M10" s="3"/>
      <c r="N10" s="4"/>
      <c r="O10" s="3"/>
      <c r="P10" s="4"/>
      <c r="Q10" s="7"/>
      <c r="R10" s="4"/>
      <c r="S10" s="57"/>
      <c r="T10" s="58"/>
      <c r="U10" s="59"/>
      <c r="V10" s="3"/>
      <c r="W10" s="3"/>
      <c r="X10" s="4"/>
      <c r="Y10" s="3">
        <v>4.21</v>
      </c>
      <c r="Z10" s="4">
        <f t="shared" si="0"/>
        <v>74504.37</v>
      </c>
    </row>
    <row r="11" spans="1:26" ht="12.7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9"/>
    </row>
    <row r="12" spans="1:26" ht="12.75">
      <c r="A12" s="3"/>
      <c r="B12" s="8"/>
      <c r="C12" s="3"/>
      <c r="D12" s="6"/>
      <c r="E12" s="12" t="s">
        <v>1</v>
      </c>
      <c r="F12" s="13"/>
      <c r="G12" s="14" t="s">
        <v>2</v>
      </c>
      <c r="H12" s="13"/>
      <c r="I12" s="14" t="s">
        <v>3</v>
      </c>
      <c r="J12" s="13"/>
      <c r="K12" s="14" t="s">
        <v>4</v>
      </c>
      <c r="L12" s="13"/>
      <c r="M12" s="14" t="s">
        <v>5</v>
      </c>
      <c r="N12" s="13"/>
      <c r="O12" s="14" t="s">
        <v>11</v>
      </c>
      <c r="P12" s="13"/>
      <c r="Q12" s="14" t="s">
        <v>12</v>
      </c>
      <c r="R12" s="13"/>
      <c r="S12" s="14" t="s">
        <v>13</v>
      </c>
      <c r="T12" s="15"/>
      <c r="U12" s="12" t="s">
        <v>14</v>
      </c>
      <c r="V12" s="15"/>
      <c r="W12" s="12" t="s">
        <v>15</v>
      </c>
      <c r="X12" s="15"/>
      <c r="Y12" s="12" t="s">
        <v>16</v>
      </c>
      <c r="Z12" s="15"/>
    </row>
    <row r="13" spans="1:26" ht="12.75">
      <c r="A13" s="52" t="s">
        <v>26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4"/>
    </row>
    <row r="14" spans="1:26" ht="12.75">
      <c r="A14" s="49" t="s">
        <v>28</v>
      </c>
      <c r="B14" s="19">
        <v>1</v>
      </c>
      <c r="C14" s="3" t="s">
        <v>29</v>
      </c>
      <c r="D14" s="4">
        <v>17697</v>
      </c>
      <c r="E14" s="3">
        <v>4.57</v>
      </c>
      <c r="F14" s="4">
        <f aca="true" t="shared" si="1" ref="F14:F25">SUM(D14*E14)</f>
        <v>80875.29000000001</v>
      </c>
      <c r="G14" s="3">
        <v>4.63</v>
      </c>
      <c r="H14" s="4">
        <f aca="true" t="shared" si="2" ref="H14:H25">SUM(D14*G14)</f>
        <v>81937.11</v>
      </c>
      <c r="I14" s="3">
        <v>4.69</v>
      </c>
      <c r="J14" s="4">
        <f>SUM(D14*I14)</f>
        <v>82998.93000000001</v>
      </c>
      <c r="K14" s="3">
        <v>4.75</v>
      </c>
      <c r="L14" s="4">
        <f>SUM(D14*K14)</f>
        <v>84060.75</v>
      </c>
      <c r="M14" s="7">
        <v>4.81</v>
      </c>
      <c r="N14" s="4">
        <f>SUM(D14*M14)</f>
        <v>85122.56999999999</v>
      </c>
      <c r="O14" s="3">
        <v>4.87</v>
      </c>
      <c r="P14" s="4">
        <f>SUM(D14*O14)</f>
        <v>86184.39</v>
      </c>
      <c r="Q14" s="3">
        <v>4.93</v>
      </c>
      <c r="R14" s="4">
        <f>SUM(D14*Q14)</f>
        <v>87246.20999999999</v>
      </c>
      <c r="S14" s="7">
        <v>5</v>
      </c>
      <c r="T14" s="4">
        <f aca="true" t="shared" si="3" ref="T14:T25">SUM(D14*S14)</f>
        <v>88485</v>
      </c>
      <c r="U14" s="3">
        <v>5.07</v>
      </c>
      <c r="V14" s="3">
        <f>SUM(D14*U14)</f>
        <v>89723.79000000001</v>
      </c>
      <c r="W14" s="3">
        <v>5.14</v>
      </c>
      <c r="X14" s="4">
        <f>SUM(D14*W14)</f>
        <v>90962.57999999999</v>
      </c>
      <c r="Y14" s="3">
        <v>5.21</v>
      </c>
      <c r="Z14" s="4">
        <f t="shared" si="0"/>
        <v>92201.37</v>
      </c>
    </row>
    <row r="15" spans="1:26" ht="12.75">
      <c r="A15" s="50"/>
      <c r="B15" s="19">
        <v>2</v>
      </c>
      <c r="C15" s="3" t="s">
        <v>30</v>
      </c>
      <c r="D15" s="4">
        <v>17697</v>
      </c>
      <c r="E15" s="3">
        <v>3.98</v>
      </c>
      <c r="F15" s="4">
        <f>SUM(D15*E15)</f>
        <v>70434.06</v>
      </c>
      <c r="G15" s="3">
        <v>4.04</v>
      </c>
      <c r="H15" s="4">
        <f>SUM(D15*G15)</f>
        <v>71495.88</v>
      </c>
      <c r="I15" s="7">
        <v>4.1</v>
      </c>
      <c r="J15" s="4">
        <f>SUM(D15*I15)</f>
        <v>72557.7</v>
      </c>
      <c r="K15" s="3">
        <v>4.16</v>
      </c>
      <c r="L15" s="4">
        <f>SUM(D15*K15)</f>
        <v>73619.52</v>
      </c>
      <c r="M15" s="7">
        <v>4.22</v>
      </c>
      <c r="N15" s="4">
        <f>SUM(D15*M15)</f>
        <v>74681.34</v>
      </c>
      <c r="O15" s="3">
        <v>4.28</v>
      </c>
      <c r="P15" s="4">
        <f>SUM(D15*O15)</f>
        <v>75743.16</v>
      </c>
      <c r="Q15" s="3">
        <v>4.34</v>
      </c>
      <c r="R15" s="4">
        <f>SUM(D15*Q15)</f>
        <v>76804.98</v>
      </c>
      <c r="S15" s="3">
        <v>4.41</v>
      </c>
      <c r="T15" s="4">
        <f>SUM(D15*S15)</f>
        <v>78043.77</v>
      </c>
      <c r="U15" s="3">
        <v>4.48</v>
      </c>
      <c r="V15" s="3">
        <f>SUM(D15*U15)</f>
        <v>79282.56000000001</v>
      </c>
      <c r="W15" s="3">
        <v>4.55</v>
      </c>
      <c r="X15" s="4">
        <f>SUM(D15*W15)</f>
        <v>80521.34999999999</v>
      </c>
      <c r="Y15" s="3">
        <v>4.62</v>
      </c>
      <c r="Z15" s="4">
        <f>SUM(D15*Y15)</f>
        <v>81760.14</v>
      </c>
    </row>
    <row r="16" spans="1:26" ht="12.75">
      <c r="A16" s="50"/>
      <c r="B16" s="19">
        <v>3</v>
      </c>
      <c r="C16" s="3" t="s">
        <v>31</v>
      </c>
      <c r="D16" s="4">
        <v>17697</v>
      </c>
      <c r="E16" s="3">
        <v>3.73</v>
      </c>
      <c r="F16" s="4">
        <f t="shared" si="1"/>
        <v>66009.81</v>
      </c>
      <c r="G16" s="3">
        <v>3.79</v>
      </c>
      <c r="H16" s="4">
        <f t="shared" si="2"/>
        <v>67071.63</v>
      </c>
      <c r="I16" s="3">
        <v>3.85</v>
      </c>
      <c r="J16" s="4">
        <f>SUM(D16*I16)</f>
        <v>68133.45</v>
      </c>
      <c r="K16" s="3">
        <v>3.91</v>
      </c>
      <c r="L16" s="4">
        <f>SUM(D16*K16)</f>
        <v>69195.27</v>
      </c>
      <c r="M16" s="3">
        <v>3.97</v>
      </c>
      <c r="N16" s="4">
        <f>SUM(D16*M16)</f>
        <v>70257.09</v>
      </c>
      <c r="O16" s="3">
        <v>4.03</v>
      </c>
      <c r="P16" s="4">
        <f>SUM(D16*O16)</f>
        <v>71318.91</v>
      </c>
      <c r="Q16" s="3">
        <v>4.09</v>
      </c>
      <c r="R16" s="4">
        <f>SUM(D16*Q16)</f>
        <v>72380.73</v>
      </c>
      <c r="S16" s="3">
        <v>4.16</v>
      </c>
      <c r="T16" s="4">
        <f t="shared" si="3"/>
        <v>73619.52</v>
      </c>
      <c r="U16" s="3">
        <v>4.23</v>
      </c>
      <c r="V16" s="3">
        <f>SUM(D16*U16)</f>
        <v>74858.31000000001</v>
      </c>
      <c r="W16" s="3">
        <v>4.3</v>
      </c>
      <c r="X16" s="4">
        <f>SUM(D16*W16)</f>
        <v>76097.09999999999</v>
      </c>
      <c r="Y16" s="3">
        <v>4.37</v>
      </c>
      <c r="Z16" s="4">
        <f t="shared" si="0"/>
        <v>77335.89</v>
      </c>
    </row>
    <row r="17" spans="1:26" ht="12.75">
      <c r="A17" s="51"/>
      <c r="B17" s="19">
        <v>4</v>
      </c>
      <c r="C17" s="3" t="s">
        <v>32</v>
      </c>
      <c r="D17" s="4">
        <v>17697</v>
      </c>
      <c r="E17" s="3">
        <v>3.08</v>
      </c>
      <c r="F17" s="4">
        <f t="shared" si="1"/>
        <v>54506.76</v>
      </c>
      <c r="G17" s="3">
        <v>3.14</v>
      </c>
      <c r="H17" s="4">
        <f t="shared" si="2"/>
        <v>55568.58</v>
      </c>
      <c r="I17" s="7">
        <v>3.2</v>
      </c>
      <c r="J17" s="4">
        <f>SUM(D17*I17)</f>
        <v>56630.4</v>
      </c>
      <c r="K17" s="3">
        <v>3.26</v>
      </c>
      <c r="L17" s="4">
        <f>SUM(D17*K17)</f>
        <v>57692.219999999994</v>
      </c>
      <c r="M17" s="3">
        <v>3.32</v>
      </c>
      <c r="N17" s="4">
        <f>SUM(D17*M17)</f>
        <v>58754.03999999999</v>
      </c>
      <c r="O17" s="3">
        <v>3.38</v>
      </c>
      <c r="P17" s="4">
        <f>SUM(D17*O17)</f>
        <v>59815.86</v>
      </c>
      <c r="Q17" s="3">
        <v>3.44</v>
      </c>
      <c r="R17" s="4">
        <f>SUM(D17*Q17)</f>
        <v>60877.68</v>
      </c>
      <c r="S17" s="3">
        <v>3.51</v>
      </c>
      <c r="T17" s="4">
        <f t="shared" si="3"/>
        <v>62116.469999999994</v>
      </c>
      <c r="U17" s="3">
        <v>3.58</v>
      </c>
      <c r="V17" s="3">
        <f>SUM(D17*U17)</f>
        <v>63355.26</v>
      </c>
      <c r="W17" s="3">
        <v>3.65</v>
      </c>
      <c r="X17" s="4">
        <f>SUM(D17*W17)</f>
        <v>64594.049999999996</v>
      </c>
      <c r="Y17" s="3">
        <v>3.72</v>
      </c>
      <c r="Z17" s="4">
        <f t="shared" si="0"/>
        <v>65832.84</v>
      </c>
    </row>
    <row r="18" spans="1:26" ht="12.75">
      <c r="A18" s="9"/>
      <c r="B18" s="3"/>
      <c r="C18" s="3"/>
      <c r="D18" s="6"/>
      <c r="E18" s="3"/>
      <c r="F18" s="4"/>
      <c r="G18" s="3"/>
      <c r="H18" s="4"/>
      <c r="I18" s="3"/>
      <c r="J18" s="4"/>
      <c r="K18" s="3"/>
      <c r="L18" s="4"/>
      <c r="M18" s="3"/>
      <c r="N18" s="4"/>
      <c r="O18" s="3"/>
      <c r="P18" s="4"/>
      <c r="Q18" s="3"/>
      <c r="R18" s="4"/>
      <c r="S18" s="3"/>
      <c r="T18" s="4"/>
      <c r="U18" s="3"/>
      <c r="V18" s="3"/>
      <c r="W18" s="3"/>
      <c r="X18" s="4"/>
      <c r="Y18" s="3"/>
      <c r="Z18" s="4"/>
    </row>
    <row r="19" spans="1:26" ht="76.5">
      <c r="A19" s="3" t="s">
        <v>33</v>
      </c>
      <c r="B19" s="19">
        <v>4</v>
      </c>
      <c r="C19" s="10" t="s">
        <v>55</v>
      </c>
      <c r="D19" s="4">
        <v>17697</v>
      </c>
      <c r="E19" s="3">
        <v>2.77</v>
      </c>
      <c r="F19" s="4">
        <f>SUM(D19*E19)</f>
        <v>49020.69</v>
      </c>
      <c r="G19" s="3">
        <v>2.82</v>
      </c>
      <c r="H19" s="4">
        <f>SUM(D19*G19)</f>
        <v>49905.53999999999</v>
      </c>
      <c r="I19" s="3">
        <v>2.87</v>
      </c>
      <c r="J19" s="4">
        <f>SUM(D19*I19)</f>
        <v>50790.39</v>
      </c>
      <c r="K19" s="3">
        <v>2.92</v>
      </c>
      <c r="L19" s="4">
        <f>SUM(D19*K19)</f>
        <v>51675.24</v>
      </c>
      <c r="M19" s="3">
        <v>2.98</v>
      </c>
      <c r="N19" s="4">
        <f>SUM(D19*M19)</f>
        <v>52737.06</v>
      </c>
      <c r="O19" s="3">
        <v>3.04</v>
      </c>
      <c r="P19" s="4">
        <f>SUM(D19*O19)</f>
        <v>53798.88</v>
      </c>
      <c r="Q19" s="7">
        <v>3.1</v>
      </c>
      <c r="R19" s="4">
        <f>SUM(D19*Q19)</f>
        <v>54860.700000000004</v>
      </c>
      <c r="S19" s="3">
        <v>3.16</v>
      </c>
      <c r="T19" s="4">
        <f>SUM(D19*S19)</f>
        <v>55922.520000000004</v>
      </c>
      <c r="U19" s="3">
        <v>3.22</v>
      </c>
      <c r="V19" s="3">
        <f>SUM(D19*U19)</f>
        <v>56984.340000000004</v>
      </c>
      <c r="W19" s="3">
        <v>3.28</v>
      </c>
      <c r="X19" s="4">
        <f>SUM(D19*W19)</f>
        <v>58046.159999999996</v>
      </c>
      <c r="Y19" s="3">
        <v>3.34</v>
      </c>
      <c r="Z19" s="4">
        <f>SUM(D19*Y19)</f>
        <v>59107.979999999996</v>
      </c>
    </row>
    <row r="20" spans="1:26" ht="25.5">
      <c r="A20" s="2" t="s">
        <v>33</v>
      </c>
      <c r="B20" s="19">
        <v>4</v>
      </c>
      <c r="C20" s="10" t="s">
        <v>56</v>
      </c>
      <c r="D20" s="4">
        <v>17697</v>
      </c>
      <c r="E20" s="3">
        <v>2.58</v>
      </c>
      <c r="F20" s="4">
        <f>SUM(D20*E20)</f>
        <v>45658.26</v>
      </c>
      <c r="G20" s="3">
        <v>2.63</v>
      </c>
      <c r="H20" s="4">
        <f>SUM(D20*G20)</f>
        <v>46543.11</v>
      </c>
      <c r="I20" s="3">
        <v>2.68</v>
      </c>
      <c r="J20" s="4">
        <f>SUM(D20*I20)</f>
        <v>47427.96000000001</v>
      </c>
      <c r="K20" s="3">
        <v>2.73</v>
      </c>
      <c r="L20" s="4">
        <f>SUM(D20*K20)</f>
        <v>48312.81</v>
      </c>
      <c r="M20" s="3">
        <v>2.78</v>
      </c>
      <c r="N20" s="4">
        <f>SUM(D20*M20)</f>
        <v>49197.659999999996</v>
      </c>
      <c r="O20" s="3">
        <v>2.83</v>
      </c>
      <c r="P20" s="4">
        <f>SUM(D20*O20)</f>
        <v>50082.51</v>
      </c>
      <c r="Q20" s="7">
        <v>2.88</v>
      </c>
      <c r="R20" s="4">
        <f>SUM(D20*Q20)</f>
        <v>50967.36</v>
      </c>
      <c r="S20" s="3">
        <v>2.93</v>
      </c>
      <c r="T20" s="4">
        <f>SUM(D20*S20)</f>
        <v>51852.21000000001</v>
      </c>
      <c r="U20" s="3">
        <v>2.99</v>
      </c>
      <c r="V20" s="3">
        <f>SUM(D20*U20)</f>
        <v>52914.030000000006</v>
      </c>
      <c r="W20" s="3">
        <v>3.05</v>
      </c>
      <c r="X20" s="4">
        <f>SUM(D20*W20)</f>
        <v>53975.85</v>
      </c>
      <c r="Y20" s="3">
        <v>3.11</v>
      </c>
      <c r="Z20" s="4">
        <f>SUM(D20*Y20)</f>
        <v>55037.67</v>
      </c>
    </row>
    <row r="21" spans="1:26" ht="14.25" customHeight="1">
      <c r="A21" s="2"/>
      <c r="B21" s="19"/>
      <c r="C21" s="10"/>
      <c r="D21" s="4"/>
      <c r="E21" s="3"/>
      <c r="F21" s="4"/>
      <c r="G21" s="3"/>
      <c r="H21" s="4"/>
      <c r="I21" s="3"/>
      <c r="J21" s="4"/>
      <c r="K21" s="3"/>
      <c r="L21" s="4"/>
      <c r="M21" s="3"/>
      <c r="N21" s="4"/>
      <c r="O21" s="3"/>
      <c r="P21" s="4"/>
      <c r="Q21" s="3"/>
      <c r="R21" s="4"/>
      <c r="S21" s="3"/>
      <c r="T21" s="4"/>
      <c r="U21" s="3"/>
      <c r="V21" s="3"/>
      <c r="W21" s="3"/>
      <c r="X21" s="4"/>
      <c r="Y21" s="3"/>
      <c r="Z21" s="4"/>
    </row>
    <row r="22" spans="1:26" ht="12.75">
      <c r="A22" s="49" t="s">
        <v>34</v>
      </c>
      <c r="B22" s="19">
        <v>1</v>
      </c>
      <c r="C22" s="3" t="s">
        <v>35</v>
      </c>
      <c r="D22" s="4">
        <v>17697</v>
      </c>
      <c r="E22" s="7">
        <v>3.3</v>
      </c>
      <c r="F22" s="4">
        <f t="shared" si="1"/>
        <v>58400.1</v>
      </c>
      <c r="G22" s="3">
        <v>3.34</v>
      </c>
      <c r="H22" s="4">
        <f t="shared" si="2"/>
        <v>59107.979999999996</v>
      </c>
      <c r="I22" s="7">
        <v>3.38</v>
      </c>
      <c r="J22" s="4">
        <f>SUM(D22*I22)</f>
        <v>59815.86</v>
      </c>
      <c r="K22" s="3">
        <v>3.42</v>
      </c>
      <c r="L22" s="4">
        <f>SUM(D22*K22)</f>
        <v>60523.74</v>
      </c>
      <c r="M22" s="3">
        <v>3.47</v>
      </c>
      <c r="N22" s="4">
        <f>SUM(D22*M22)</f>
        <v>61408.590000000004</v>
      </c>
      <c r="O22" s="3">
        <v>3.52</v>
      </c>
      <c r="P22" s="4">
        <f>SUM(D22*O22)</f>
        <v>62293.44</v>
      </c>
      <c r="Q22" s="3">
        <v>3.57</v>
      </c>
      <c r="R22" s="4">
        <f>SUM(D22*Q22)</f>
        <v>63178.28999999999</v>
      </c>
      <c r="S22" s="3">
        <v>3.62</v>
      </c>
      <c r="T22" s="4">
        <f t="shared" si="3"/>
        <v>64063.14</v>
      </c>
      <c r="U22" s="3">
        <v>3.67</v>
      </c>
      <c r="V22" s="3">
        <f>SUM(D22*U22)</f>
        <v>64947.99</v>
      </c>
      <c r="W22" s="3">
        <v>3.72</v>
      </c>
      <c r="X22" s="4">
        <f>SUM(D22*W22)</f>
        <v>65832.84</v>
      </c>
      <c r="Y22" s="3">
        <v>3.77</v>
      </c>
      <c r="Z22" s="4">
        <f t="shared" si="0"/>
        <v>66717.69</v>
      </c>
    </row>
    <row r="23" spans="1:26" ht="12.75">
      <c r="A23" s="50"/>
      <c r="B23" s="19">
        <v>2</v>
      </c>
      <c r="C23" s="3" t="s">
        <v>36</v>
      </c>
      <c r="D23" s="4">
        <v>17697</v>
      </c>
      <c r="E23" s="3">
        <v>2.94</v>
      </c>
      <c r="F23" s="4">
        <f t="shared" si="1"/>
        <v>52029.18</v>
      </c>
      <c r="G23" s="3">
        <v>2.98</v>
      </c>
      <c r="H23" s="4">
        <f t="shared" si="2"/>
        <v>52737.06</v>
      </c>
      <c r="I23" s="3">
        <v>3.02</v>
      </c>
      <c r="J23" s="4">
        <f>SUM(D23*I23)</f>
        <v>53444.94</v>
      </c>
      <c r="K23" s="3">
        <v>3.06</v>
      </c>
      <c r="L23" s="4">
        <f>SUM(D23*K23)</f>
        <v>54152.82</v>
      </c>
      <c r="M23" s="3">
        <v>3.11</v>
      </c>
      <c r="N23" s="4">
        <f>SUM(D23*M23)</f>
        <v>55037.67</v>
      </c>
      <c r="O23" s="3">
        <v>3.16</v>
      </c>
      <c r="P23" s="4">
        <f>SUM(D23*O23)</f>
        <v>55922.520000000004</v>
      </c>
      <c r="Q23" s="3">
        <v>3.21</v>
      </c>
      <c r="R23" s="4">
        <f>SUM(D23*Q23)</f>
        <v>56807.37</v>
      </c>
      <c r="S23" s="3">
        <v>3.26</v>
      </c>
      <c r="T23" s="4">
        <f t="shared" si="3"/>
        <v>57692.219999999994</v>
      </c>
      <c r="U23" s="3">
        <v>3.31</v>
      </c>
      <c r="V23" s="3">
        <f>SUM(D23*U23)</f>
        <v>58577.07</v>
      </c>
      <c r="W23" s="3">
        <v>3.36</v>
      </c>
      <c r="X23" s="4">
        <f>SUM(D23*W23)</f>
        <v>59461.92</v>
      </c>
      <c r="Y23" s="3">
        <v>3.41</v>
      </c>
      <c r="Z23" s="4">
        <f t="shared" si="0"/>
        <v>60346.770000000004</v>
      </c>
    </row>
    <row r="24" spans="1:26" ht="12.75">
      <c r="A24" s="50"/>
      <c r="B24" s="19">
        <v>3</v>
      </c>
      <c r="C24" s="3" t="s">
        <v>37</v>
      </c>
      <c r="D24" s="4">
        <v>17697</v>
      </c>
      <c r="E24" s="3">
        <v>2.71</v>
      </c>
      <c r="F24" s="4">
        <f>SUM(D24*E24)</f>
        <v>47958.87</v>
      </c>
      <c r="G24" s="3">
        <v>2.75</v>
      </c>
      <c r="H24" s="4">
        <f>SUM(D24*G24)</f>
        <v>48666.75</v>
      </c>
      <c r="I24" s="3">
        <v>2.79</v>
      </c>
      <c r="J24" s="4">
        <f>SUM(D24*I24)</f>
        <v>49374.63</v>
      </c>
      <c r="K24" s="3">
        <v>2.83</v>
      </c>
      <c r="L24" s="4">
        <f>SUM(D24*K24)</f>
        <v>50082.51</v>
      </c>
      <c r="M24" s="3">
        <v>2.88</v>
      </c>
      <c r="N24" s="4">
        <f>SUM(D24*M24)</f>
        <v>50967.36</v>
      </c>
      <c r="O24" s="3">
        <v>2.93</v>
      </c>
      <c r="P24" s="4">
        <f>SUM(D24*O24)</f>
        <v>51852.21000000001</v>
      </c>
      <c r="Q24" s="3">
        <v>2.98</v>
      </c>
      <c r="R24" s="4">
        <f>SUM(D24*Q24)</f>
        <v>52737.06</v>
      </c>
      <c r="S24" s="3">
        <v>3.03</v>
      </c>
      <c r="T24" s="4">
        <f>SUM(D24*S24)</f>
        <v>53621.909999999996</v>
      </c>
      <c r="U24" s="3">
        <v>3.08</v>
      </c>
      <c r="V24" s="3">
        <f>SUM(D24*U24)</f>
        <v>54506.76</v>
      </c>
      <c r="W24" s="3">
        <v>3.13</v>
      </c>
      <c r="X24" s="4">
        <f>SUM(D24*W24)</f>
        <v>55391.61</v>
      </c>
      <c r="Y24" s="3">
        <v>3.18</v>
      </c>
      <c r="Z24" s="4">
        <f>SUM(D24*Y24)</f>
        <v>56276.46000000001</v>
      </c>
    </row>
    <row r="25" spans="1:26" ht="12.75">
      <c r="A25" s="51"/>
      <c r="B25" s="19">
        <v>4</v>
      </c>
      <c r="C25" s="3" t="s">
        <v>38</v>
      </c>
      <c r="D25" s="4">
        <v>17697</v>
      </c>
      <c r="E25" s="3">
        <v>2.26</v>
      </c>
      <c r="F25" s="4">
        <f t="shared" si="1"/>
        <v>39995.219999999994</v>
      </c>
      <c r="G25" s="7">
        <v>2.3</v>
      </c>
      <c r="H25" s="4">
        <f t="shared" si="2"/>
        <v>40703.1</v>
      </c>
      <c r="I25" s="3">
        <v>2.34</v>
      </c>
      <c r="J25" s="4">
        <f>SUM(D25*I25)</f>
        <v>41410.979999999996</v>
      </c>
      <c r="K25" s="3">
        <v>2.38</v>
      </c>
      <c r="L25" s="4">
        <f>SUM(D25*K25)</f>
        <v>42118.86</v>
      </c>
      <c r="M25" s="3">
        <v>2.43</v>
      </c>
      <c r="N25" s="4">
        <f>SUM(D25*M25)</f>
        <v>43003.71000000001</v>
      </c>
      <c r="O25" s="3">
        <v>2.48</v>
      </c>
      <c r="P25" s="4">
        <f>SUM(D25*O25)</f>
        <v>43888.56</v>
      </c>
      <c r="Q25" s="3">
        <v>2.53</v>
      </c>
      <c r="R25" s="4">
        <f>SUM(D25*Q25)</f>
        <v>44773.409999999996</v>
      </c>
      <c r="S25" s="3">
        <v>2.58</v>
      </c>
      <c r="T25" s="4">
        <f t="shared" si="3"/>
        <v>45658.26</v>
      </c>
      <c r="U25" s="3">
        <v>2.63</v>
      </c>
      <c r="V25" s="3">
        <f>SUM(D25*U25)</f>
        <v>46543.11</v>
      </c>
      <c r="W25" s="3">
        <v>2.68</v>
      </c>
      <c r="X25" s="4">
        <f>SUM(D25*W25)</f>
        <v>47427.96000000001</v>
      </c>
      <c r="Y25" s="3">
        <v>2.73</v>
      </c>
      <c r="Z25" s="4">
        <f t="shared" si="0"/>
        <v>48312.81</v>
      </c>
    </row>
    <row r="26" spans="1:26" ht="12.75">
      <c r="A26" s="52" t="s">
        <v>39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4"/>
    </row>
    <row r="27" spans="1:26" ht="12.75">
      <c r="A27" s="3" t="s">
        <v>40</v>
      </c>
      <c r="B27" s="3"/>
      <c r="C27" s="3"/>
      <c r="D27" s="6"/>
      <c r="E27" s="3"/>
      <c r="F27" s="4"/>
      <c r="G27" s="3"/>
      <c r="H27" s="4"/>
      <c r="I27" s="3"/>
      <c r="J27" s="4"/>
      <c r="K27" s="3"/>
      <c r="L27" s="4"/>
      <c r="M27" s="3"/>
      <c r="N27" s="4"/>
      <c r="O27" s="3"/>
      <c r="P27" s="4"/>
      <c r="Q27" s="3"/>
      <c r="R27" s="4"/>
      <c r="S27" s="3"/>
      <c r="T27" s="4"/>
      <c r="U27" s="3"/>
      <c r="V27" s="3"/>
      <c r="W27" s="3"/>
      <c r="X27" s="4"/>
      <c r="Y27" s="3"/>
      <c r="Z27" s="4"/>
    </row>
    <row r="28" spans="1:26" ht="12.75">
      <c r="A28" s="3" t="s">
        <v>41</v>
      </c>
      <c r="B28" s="3"/>
      <c r="C28" s="3" t="s">
        <v>43</v>
      </c>
      <c r="D28" s="4">
        <v>17697</v>
      </c>
      <c r="E28" s="3">
        <v>3.08</v>
      </c>
      <c r="F28" s="4">
        <f>SUM(D28*E28)</f>
        <v>54506.76</v>
      </c>
      <c r="G28" s="3">
        <v>3.15</v>
      </c>
      <c r="H28" s="4">
        <f>SUM(D28*G28)</f>
        <v>55745.549999999996</v>
      </c>
      <c r="I28" s="3">
        <v>3.22</v>
      </c>
      <c r="J28" s="4">
        <f>SUM(D28*I28)</f>
        <v>56984.340000000004</v>
      </c>
      <c r="K28" s="3">
        <v>3.29</v>
      </c>
      <c r="L28" s="4">
        <f>SUM(D28*K28)</f>
        <v>58223.13</v>
      </c>
      <c r="M28" s="3">
        <v>3.37</v>
      </c>
      <c r="N28" s="4">
        <f>SUM(D28*M28)</f>
        <v>59638.89</v>
      </c>
      <c r="O28" s="3">
        <v>3.45</v>
      </c>
      <c r="P28" s="4">
        <f>SUM(D28*O28)</f>
        <v>61054.65</v>
      </c>
      <c r="Q28" s="3">
        <v>3.53</v>
      </c>
      <c r="R28" s="4">
        <f>SUM(D28*Q28)</f>
        <v>62470.409999999996</v>
      </c>
      <c r="S28" s="3">
        <v>3.61</v>
      </c>
      <c r="T28" s="4">
        <f>SUM(D28*S28)</f>
        <v>63886.17</v>
      </c>
      <c r="U28" s="3">
        <v>3.69</v>
      </c>
      <c r="V28" s="3">
        <f>SUM(D28*U28)</f>
        <v>65301.93</v>
      </c>
      <c r="W28" s="3">
        <v>3.77</v>
      </c>
      <c r="X28" s="4">
        <f>SUM(D28*W28)</f>
        <v>66717.69</v>
      </c>
      <c r="Y28" s="3">
        <v>3.86</v>
      </c>
      <c r="Z28" s="4">
        <f>SUM(D28*Y28)</f>
        <v>68310.42</v>
      </c>
    </row>
    <row r="29" spans="1:26" ht="12.75">
      <c r="A29" s="3" t="s">
        <v>42</v>
      </c>
      <c r="B29" s="3"/>
      <c r="C29" s="3" t="s">
        <v>44</v>
      </c>
      <c r="D29" s="4">
        <v>17697</v>
      </c>
      <c r="E29" s="3">
        <v>2.05</v>
      </c>
      <c r="F29" s="4">
        <f>SUM(D29*E29)</f>
        <v>36278.85</v>
      </c>
      <c r="G29" s="7">
        <v>2.1</v>
      </c>
      <c r="H29" s="4">
        <f>SUM(D29*G29)</f>
        <v>37163.700000000004</v>
      </c>
      <c r="I29" s="3">
        <v>2.15</v>
      </c>
      <c r="J29" s="4">
        <f>SUM(D29*I29)</f>
        <v>38048.549999999996</v>
      </c>
      <c r="K29" s="7">
        <v>2.2</v>
      </c>
      <c r="L29" s="4">
        <f>SUM(D29*K29)</f>
        <v>38933.4</v>
      </c>
      <c r="M29" s="3">
        <v>2.25</v>
      </c>
      <c r="N29" s="4">
        <f>SUM(D29*M29)</f>
        <v>39818.25</v>
      </c>
      <c r="O29" s="7">
        <v>2.3</v>
      </c>
      <c r="P29" s="4">
        <f>SUM(D29*O29)</f>
        <v>40703.1</v>
      </c>
      <c r="Q29" s="3">
        <v>2.35</v>
      </c>
      <c r="R29" s="4">
        <f>SUM(D29*Q29)</f>
        <v>41587.950000000004</v>
      </c>
      <c r="S29" s="3">
        <v>2.4</v>
      </c>
      <c r="T29" s="4">
        <f>SUM(D29*S29)</f>
        <v>42472.799999999996</v>
      </c>
      <c r="U29" s="3">
        <v>2.46</v>
      </c>
      <c r="V29" s="3">
        <f>SUM(D29*U29)</f>
        <v>43534.62</v>
      </c>
      <c r="W29" s="3">
        <v>2.52</v>
      </c>
      <c r="X29" s="4">
        <f>SUM(D29*W29)</f>
        <v>44596.44</v>
      </c>
      <c r="Y29" s="3">
        <v>2.58</v>
      </c>
      <c r="Z29" s="4">
        <f>SUM(D29*Y29)</f>
        <v>45658.26</v>
      </c>
    </row>
    <row r="30" spans="1:26" ht="12.75">
      <c r="A30" s="52" t="s">
        <v>45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4"/>
    </row>
    <row r="31" spans="1:26" ht="12.75">
      <c r="A31" s="3" t="s">
        <v>52</v>
      </c>
      <c r="B31" s="3"/>
      <c r="C31" s="3" t="s">
        <v>53</v>
      </c>
      <c r="D31" s="4">
        <v>17697</v>
      </c>
      <c r="E31" s="3">
        <v>1.64</v>
      </c>
      <c r="F31" s="4">
        <f>SUM(D31*E31)</f>
        <v>29023.079999999998</v>
      </c>
      <c r="G31" s="7">
        <v>1.68</v>
      </c>
      <c r="H31" s="4">
        <f>SUM(D31*G31)</f>
        <v>29730.96</v>
      </c>
      <c r="I31" s="3">
        <v>1.72</v>
      </c>
      <c r="J31" s="4">
        <f>SUM(D31*I31)</f>
        <v>30438.84</v>
      </c>
      <c r="K31" s="7">
        <v>1.76</v>
      </c>
      <c r="L31" s="4">
        <f>SUM(D31*K31)</f>
        <v>31146.72</v>
      </c>
      <c r="M31" s="7">
        <v>1.8</v>
      </c>
      <c r="N31" s="4">
        <f>SUM(D31*M31)</f>
        <v>31854.600000000002</v>
      </c>
      <c r="O31" s="7">
        <v>1.84</v>
      </c>
      <c r="P31" s="4">
        <f>SUM(D31*O31)</f>
        <v>32562.480000000003</v>
      </c>
      <c r="Q31" s="3">
        <v>1.88</v>
      </c>
      <c r="R31" s="4">
        <f>SUM(D31*Q31)</f>
        <v>33270.36</v>
      </c>
      <c r="S31" s="3">
        <v>1.92</v>
      </c>
      <c r="T31" s="4">
        <f>SUM(D31*S31)</f>
        <v>33978.24</v>
      </c>
      <c r="U31" s="3">
        <v>1.96</v>
      </c>
      <c r="V31" s="3">
        <f>SUM(D31*U31)</f>
        <v>34686.12</v>
      </c>
      <c r="W31" s="3">
        <v>2.01</v>
      </c>
      <c r="X31" s="4">
        <f>SUM(D31*W31)</f>
        <v>35570.969999999994</v>
      </c>
      <c r="Y31" s="3">
        <v>2.06</v>
      </c>
      <c r="Z31" s="4">
        <f>SUM(D31*Y31)</f>
        <v>36455.82</v>
      </c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 t="s">
        <v>51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 t="s">
        <v>6</v>
      </c>
      <c r="B34" s="1"/>
      <c r="C34" s="1"/>
      <c r="D34" s="1"/>
      <c r="E34" s="1"/>
      <c r="F34" s="1"/>
      <c r="G34" s="1"/>
      <c r="H34" s="1" t="s">
        <v>7</v>
      </c>
      <c r="I34" s="1"/>
      <c r="J34" s="1" t="s">
        <v>8</v>
      </c>
      <c r="K34" s="1"/>
      <c r="L34" s="1"/>
      <c r="M34" s="1"/>
      <c r="N34" s="1" t="s">
        <v>9</v>
      </c>
      <c r="O34" s="1"/>
      <c r="P34" s="1"/>
      <c r="Q34" s="1"/>
      <c r="R34" s="1" t="s">
        <v>7</v>
      </c>
      <c r="S34" s="1"/>
      <c r="T34" s="1" t="s">
        <v>8</v>
      </c>
      <c r="U34" s="1"/>
      <c r="V34" s="1"/>
      <c r="W34" s="1"/>
      <c r="X34" s="1" t="s">
        <v>9</v>
      </c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 t="s">
        <v>0</v>
      </c>
      <c r="I35" s="1"/>
      <c r="J35" s="1"/>
      <c r="K35" s="1"/>
      <c r="L35" s="1"/>
      <c r="M35" s="1"/>
      <c r="N35" s="1"/>
      <c r="O35" s="1"/>
      <c r="P35" s="1"/>
      <c r="Q35" s="1"/>
      <c r="R35" s="1" t="s">
        <v>0</v>
      </c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>
        <v>8</v>
      </c>
      <c r="G36" s="1"/>
      <c r="H36" s="23">
        <v>17697</v>
      </c>
      <c r="I36" s="1"/>
      <c r="J36" s="1">
        <v>2.58</v>
      </c>
      <c r="K36" s="1"/>
      <c r="L36" s="1"/>
      <c r="M36" s="1"/>
      <c r="N36" s="1">
        <f>SUM(H36*J36)</f>
        <v>45658.26</v>
      </c>
      <c r="O36" s="1"/>
      <c r="P36" s="21">
        <v>4</v>
      </c>
      <c r="Q36" s="21"/>
      <c r="R36" s="22">
        <v>17697</v>
      </c>
      <c r="S36" s="21"/>
      <c r="T36" s="21">
        <v>1.96</v>
      </c>
      <c r="U36" s="21"/>
      <c r="V36" s="21"/>
      <c r="W36" s="21"/>
      <c r="X36" s="21">
        <f>SUM(R36*T36)</f>
        <v>34686.12</v>
      </c>
      <c r="Y36" s="1"/>
      <c r="Z36" s="1"/>
    </row>
    <row r="37" spans="1:26" ht="12.75">
      <c r="A37" s="1"/>
      <c r="B37" s="1"/>
      <c r="C37" s="1"/>
      <c r="D37" s="1"/>
      <c r="E37" s="1"/>
      <c r="F37" s="1">
        <v>7</v>
      </c>
      <c r="G37" s="1"/>
      <c r="H37" s="23">
        <v>17697</v>
      </c>
      <c r="I37" s="1"/>
      <c r="J37" s="1">
        <v>2.41</v>
      </c>
      <c r="K37" s="1"/>
      <c r="L37" s="1"/>
      <c r="M37" s="1"/>
      <c r="N37" s="1">
        <f>SUM(H37*J37)</f>
        <v>42649.770000000004</v>
      </c>
      <c r="O37" s="1"/>
      <c r="P37" s="1">
        <v>3</v>
      </c>
      <c r="Q37" s="1"/>
      <c r="R37" s="23">
        <v>17697</v>
      </c>
      <c r="S37" s="1"/>
      <c r="T37" s="1">
        <v>1.83</v>
      </c>
      <c r="U37" s="1"/>
      <c r="V37" s="1"/>
      <c r="W37" s="1"/>
      <c r="X37" s="1">
        <f>SUM(R37*T37)</f>
        <v>32385.510000000002</v>
      </c>
      <c r="Y37" s="1"/>
      <c r="Z37" s="1"/>
    </row>
    <row r="38" spans="1:26" ht="12.75">
      <c r="A38" s="1"/>
      <c r="B38" s="1"/>
      <c r="C38" s="1"/>
      <c r="D38" s="1"/>
      <c r="E38" s="1"/>
      <c r="F38" s="1">
        <v>6</v>
      </c>
      <c r="G38" s="1"/>
      <c r="H38" s="23">
        <v>17697</v>
      </c>
      <c r="I38" s="1"/>
      <c r="J38" s="1">
        <v>2.25</v>
      </c>
      <c r="K38" s="1"/>
      <c r="L38" s="1"/>
      <c r="M38" s="1"/>
      <c r="N38" s="1">
        <f>SUM(H38*J38)</f>
        <v>39818.25</v>
      </c>
      <c r="O38" s="1"/>
      <c r="P38" s="1">
        <v>2</v>
      </c>
      <c r="Q38" s="1"/>
      <c r="R38" s="23">
        <v>17697</v>
      </c>
      <c r="S38" s="1"/>
      <c r="T38" s="1">
        <v>1.71</v>
      </c>
      <c r="U38" s="1"/>
      <c r="V38" s="1"/>
      <c r="W38" s="1"/>
      <c r="X38" s="1">
        <f>SUM(R38*T38)</f>
        <v>30261.87</v>
      </c>
      <c r="Y38" s="1"/>
      <c r="Z38" s="1"/>
    </row>
    <row r="39" spans="1:26" ht="12.75">
      <c r="A39" s="1"/>
      <c r="B39" s="1"/>
      <c r="C39" s="1"/>
      <c r="D39" s="1"/>
      <c r="E39" s="1"/>
      <c r="F39" s="1">
        <v>5</v>
      </c>
      <c r="G39" s="1"/>
      <c r="H39" s="23">
        <v>17697</v>
      </c>
      <c r="I39" s="1"/>
      <c r="J39" s="1">
        <v>2.1</v>
      </c>
      <c r="K39" s="1"/>
      <c r="L39" s="1"/>
      <c r="M39" s="1"/>
      <c r="N39" s="1">
        <f>SUM(H39*J39)</f>
        <v>37163.700000000004</v>
      </c>
      <c r="O39" s="1"/>
      <c r="P39" s="1">
        <v>1</v>
      </c>
      <c r="Q39" s="1"/>
      <c r="R39" s="23">
        <v>17697</v>
      </c>
      <c r="S39" s="1"/>
      <c r="T39" s="1">
        <v>1.6</v>
      </c>
      <c r="U39" s="1"/>
      <c r="V39" s="1"/>
      <c r="W39" s="1"/>
      <c r="X39" s="1">
        <f>SUM(R39*T39)</f>
        <v>28315.2</v>
      </c>
      <c r="Y39" s="1"/>
      <c r="Z39" s="1"/>
    </row>
    <row r="40" spans="1:26" ht="12.75">
      <c r="A40" s="1"/>
      <c r="B40" s="1"/>
      <c r="C40" s="1"/>
      <c r="D40" s="1"/>
      <c r="E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6" ht="12.75">
      <c r="J46" s="5"/>
    </row>
  </sheetData>
  <sheetProtection/>
  <mergeCells count="28">
    <mergeCell ref="F3:Z3"/>
    <mergeCell ref="S10:U10"/>
    <mergeCell ref="S8:U8"/>
    <mergeCell ref="S4:V4"/>
    <mergeCell ref="E4:H4"/>
    <mergeCell ref="E6:H6"/>
    <mergeCell ref="E7:H7"/>
    <mergeCell ref="E8:H8"/>
    <mergeCell ref="E9:H9"/>
    <mergeCell ref="E10:H10"/>
    <mergeCell ref="S6:U6"/>
    <mergeCell ref="S7:U7"/>
    <mergeCell ref="S9:U9"/>
    <mergeCell ref="I4:J4"/>
    <mergeCell ref="K4:L4"/>
    <mergeCell ref="M4:N4"/>
    <mergeCell ref="O4:P4"/>
    <mergeCell ref="Q4:R4"/>
    <mergeCell ref="A22:A25"/>
    <mergeCell ref="A26:Z26"/>
    <mergeCell ref="A30:Z30"/>
    <mergeCell ref="A3:A4"/>
    <mergeCell ref="B3:B4"/>
    <mergeCell ref="A5:Z5"/>
    <mergeCell ref="A13:Z13"/>
    <mergeCell ref="A14:A17"/>
    <mergeCell ref="A11:Z11"/>
    <mergeCell ref="D3:D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3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3.375" style="0" customWidth="1"/>
    <col min="2" max="2" width="3.875" style="0" customWidth="1"/>
    <col min="3" max="3" width="4.75390625" style="0" customWidth="1"/>
    <col min="4" max="4" width="5.125" style="0" customWidth="1"/>
    <col min="5" max="5" width="4.625" style="0" customWidth="1"/>
    <col min="6" max="6" width="5.125" style="0" customWidth="1"/>
    <col min="7" max="7" width="4.25390625" style="0" customWidth="1"/>
    <col min="8" max="8" width="6.125" style="0" customWidth="1"/>
    <col min="9" max="11" width="4.125" style="0" customWidth="1"/>
    <col min="12" max="12" width="6.875" style="0" customWidth="1"/>
    <col min="13" max="13" width="4.125" style="0" customWidth="1"/>
    <col min="14" max="15" width="4.25390625" style="0" customWidth="1"/>
    <col min="16" max="16" width="6.375" style="0" customWidth="1"/>
    <col min="17" max="17" width="4.375" style="0" customWidth="1"/>
    <col min="18" max="19" width="4.25390625" style="0" customWidth="1"/>
    <col min="20" max="20" width="6.25390625" style="0" customWidth="1"/>
    <col min="21" max="21" width="4.125" style="0" customWidth="1"/>
    <col min="22" max="22" width="4.875" style="0" customWidth="1"/>
    <col min="23" max="23" width="4.75390625" style="0" customWidth="1"/>
    <col min="24" max="24" width="6.375" style="0" customWidth="1"/>
    <col min="25" max="25" width="4.25390625" style="0" customWidth="1"/>
    <col min="26" max="27" width="4.125" style="0" customWidth="1"/>
    <col min="28" max="28" width="6.25390625" style="0" customWidth="1"/>
    <col min="29" max="29" width="4.375" style="0" customWidth="1"/>
    <col min="30" max="31" width="4.25390625" style="0" customWidth="1"/>
    <col min="32" max="32" width="6.625" style="0" customWidth="1"/>
    <col min="33" max="33" width="4.375" style="0" customWidth="1"/>
    <col min="34" max="35" width="4.25390625" style="0" customWidth="1"/>
    <col min="36" max="36" width="6.375" style="0" customWidth="1"/>
    <col min="37" max="38" width="4.125" style="0" customWidth="1"/>
    <col min="39" max="39" width="4.625" style="0" customWidth="1"/>
    <col min="40" max="40" width="7.25390625" style="0" customWidth="1"/>
    <col min="41" max="41" width="4.75390625" style="0" customWidth="1"/>
    <col min="42" max="43" width="4.25390625" style="0" customWidth="1"/>
    <col min="44" max="44" width="6.625" style="0" customWidth="1"/>
    <col min="45" max="45" width="4.375" style="0" customWidth="1"/>
    <col min="46" max="47" width="4.25390625" style="0" customWidth="1"/>
    <col min="48" max="48" width="6.375" style="0" customWidth="1"/>
  </cols>
  <sheetData>
    <row r="1" spans="1:48" ht="12.75">
      <c r="A1" s="24"/>
      <c r="B1" s="24"/>
      <c r="C1" s="24"/>
      <c r="D1" s="24"/>
      <c r="E1" s="24"/>
      <c r="F1" s="24"/>
      <c r="G1" s="24"/>
      <c r="H1" s="48" t="s">
        <v>67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pans="1:48" ht="6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12.75">
      <c r="A3" s="85" t="s">
        <v>17</v>
      </c>
      <c r="B3" s="85" t="s">
        <v>18</v>
      </c>
      <c r="C3" s="25"/>
      <c r="D3" s="85" t="s">
        <v>58</v>
      </c>
      <c r="E3" s="26"/>
      <c r="F3" s="26"/>
      <c r="G3" s="26"/>
      <c r="H3" s="88" t="s">
        <v>54</v>
      </c>
      <c r="I3" s="88"/>
      <c r="J3" s="88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4"/>
    </row>
    <row r="4" spans="1:48" ht="17.25" customHeight="1">
      <c r="A4" s="86"/>
      <c r="B4" s="86"/>
      <c r="C4" s="27"/>
      <c r="D4" s="87"/>
      <c r="E4" s="28"/>
      <c r="F4" s="28"/>
      <c r="G4" s="71"/>
      <c r="H4" s="73"/>
      <c r="I4" s="73"/>
      <c r="J4" s="73"/>
      <c r="K4" s="73"/>
      <c r="L4" s="74"/>
      <c r="M4" s="89" t="s">
        <v>46</v>
      </c>
      <c r="N4" s="88"/>
      <c r="O4" s="73"/>
      <c r="P4" s="74"/>
      <c r="Q4" s="89" t="s">
        <v>47</v>
      </c>
      <c r="R4" s="88"/>
      <c r="S4" s="83"/>
      <c r="T4" s="84"/>
      <c r="U4" s="89" t="s">
        <v>48</v>
      </c>
      <c r="V4" s="88"/>
      <c r="W4" s="83"/>
      <c r="X4" s="84"/>
      <c r="Y4" s="89" t="s">
        <v>49</v>
      </c>
      <c r="Z4" s="88"/>
      <c r="AA4" s="83"/>
      <c r="AB4" s="84"/>
      <c r="AC4" s="89" t="s">
        <v>50</v>
      </c>
      <c r="AD4" s="88"/>
      <c r="AE4" s="83"/>
      <c r="AF4" s="84"/>
      <c r="AG4" s="81" t="s">
        <v>14</v>
      </c>
      <c r="AH4" s="82"/>
      <c r="AI4" s="83"/>
      <c r="AJ4" s="83"/>
      <c r="AK4" s="83"/>
      <c r="AL4" s="83"/>
      <c r="AM4" s="83"/>
      <c r="AN4" s="84"/>
      <c r="AO4" s="71" t="s">
        <v>15</v>
      </c>
      <c r="AP4" s="72"/>
      <c r="AQ4" s="73"/>
      <c r="AR4" s="74"/>
      <c r="AS4" s="71" t="s">
        <v>16</v>
      </c>
      <c r="AT4" s="72"/>
      <c r="AU4" s="73"/>
      <c r="AV4" s="74"/>
    </row>
    <row r="5" spans="1:48" ht="12.75">
      <c r="A5" s="68" t="s">
        <v>27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70"/>
    </row>
    <row r="6" spans="1:48" ht="12.75">
      <c r="A6" s="29" t="s">
        <v>19</v>
      </c>
      <c r="B6" s="30">
        <v>3</v>
      </c>
      <c r="C6" s="29" t="s">
        <v>64</v>
      </c>
      <c r="D6" s="31">
        <v>17697</v>
      </c>
      <c r="E6" s="32"/>
      <c r="F6" s="32"/>
      <c r="G6" s="78"/>
      <c r="H6" s="73"/>
      <c r="I6" s="73"/>
      <c r="J6" s="73"/>
      <c r="K6" s="73"/>
      <c r="L6" s="74"/>
      <c r="M6" s="29">
        <v>5.13</v>
      </c>
      <c r="N6" s="29"/>
      <c r="O6" s="29">
        <v>3.42</v>
      </c>
      <c r="P6" s="31">
        <f>D6*M6*O6</f>
        <v>310486.7862</v>
      </c>
      <c r="Q6" s="29">
        <v>5.27</v>
      </c>
      <c r="R6" s="29"/>
      <c r="S6" s="29">
        <v>3.42</v>
      </c>
      <c r="T6" s="31">
        <f>D6*Q6*S6</f>
        <v>318960.1098</v>
      </c>
      <c r="U6" s="29">
        <v>5.41</v>
      </c>
      <c r="V6" s="29"/>
      <c r="W6" s="29">
        <v>3.42</v>
      </c>
      <c r="X6" s="31">
        <f>D6*U6*W6</f>
        <v>327433.4334</v>
      </c>
      <c r="Y6" s="29">
        <v>5.57</v>
      </c>
      <c r="Z6" s="29"/>
      <c r="AA6" s="29">
        <v>3.42</v>
      </c>
      <c r="AB6" s="31">
        <f>D6*Y6*AA6</f>
        <v>337117.2318</v>
      </c>
      <c r="AC6" s="29">
        <v>5.72</v>
      </c>
      <c r="AD6" s="29"/>
      <c r="AE6" s="29">
        <v>3.42</v>
      </c>
      <c r="AF6" s="31">
        <f>D6*AC6*AE6</f>
        <v>346195.7928</v>
      </c>
      <c r="AG6" s="33">
        <v>3.42</v>
      </c>
      <c r="AH6" s="33"/>
      <c r="AI6" s="78">
        <v>5.89</v>
      </c>
      <c r="AJ6" s="73"/>
      <c r="AK6" s="73"/>
      <c r="AL6" s="73"/>
      <c r="AM6" s="74"/>
      <c r="AN6" s="29">
        <f>D6*AG6*AI6</f>
        <v>356484.82859999995</v>
      </c>
      <c r="AO6" s="34">
        <v>6.05</v>
      </c>
      <c r="AP6" s="34"/>
      <c r="AQ6" s="34">
        <v>3.42</v>
      </c>
      <c r="AR6" s="31">
        <f>D6*AO6*AQ6</f>
        <v>366168.627</v>
      </c>
      <c r="AS6" s="29">
        <v>6.22</v>
      </c>
      <c r="AT6" s="29"/>
      <c r="AU6" s="29">
        <v>3.42</v>
      </c>
      <c r="AV6" s="31">
        <f>D6*AS6*AU6</f>
        <v>376457.6628</v>
      </c>
    </row>
    <row r="7" spans="1:48" ht="12.75">
      <c r="A7" s="29" t="s">
        <v>19</v>
      </c>
      <c r="B7" s="35" t="s">
        <v>21</v>
      </c>
      <c r="C7" s="35" t="s">
        <v>23</v>
      </c>
      <c r="D7" s="31">
        <v>17697</v>
      </c>
      <c r="E7" s="32"/>
      <c r="F7" s="32"/>
      <c r="G7" s="78"/>
      <c r="H7" s="73"/>
      <c r="I7" s="73"/>
      <c r="J7" s="73"/>
      <c r="K7" s="73"/>
      <c r="L7" s="74"/>
      <c r="M7" s="29">
        <v>4.86</v>
      </c>
      <c r="N7" s="29"/>
      <c r="O7" s="29">
        <v>3.42</v>
      </c>
      <c r="P7" s="31">
        <f>D7*M7*O7</f>
        <v>294145.37640000007</v>
      </c>
      <c r="Q7" s="29">
        <v>5.01</v>
      </c>
      <c r="R7" s="29"/>
      <c r="S7" s="29">
        <v>3.42</v>
      </c>
      <c r="T7" s="31">
        <f>D7*Q7*S7</f>
        <v>303223.9374</v>
      </c>
      <c r="U7" s="29">
        <v>5.15</v>
      </c>
      <c r="V7" s="29"/>
      <c r="W7" s="29">
        <v>3.42</v>
      </c>
      <c r="X7" s="31">
        <f>D7*U7*W7</f>
        <v>311697.261</v>
      </c>
      <c r="Y7" s="29">
        <v>5.29</v>
      </c>
      <c r="Z7" s="29"/>
      <c r="AA7" s="29">
        <v>3.42</v>
      </c>
      <c r="AB7" s="31">
        <f>D7*Y7*AA7</f>
        <v>320170.5846</v>
      </c>
      <c r="AC7" s="29">
        <v>5.43</v>
      </c>
      <c r="AD7" s="29"/>
      <c r="AE7" s="29">
        <v>3.42</v>
      </c>
      <c r="AF7" s="31">
        <f>D7*AC7*AE7</f>
        <v>328643.90819999995</v>
      </c>
      <c r="AG7" s="33">
        <v>3.42</v>
      </c>
      <c r="AH7" s="33"/>
      <c r="AI7" s="78">
        <v>5.59</v>
      </c>
      <c r="AJ7" s="73"/>
      <c r="AK7" s="73"/>
      <c r="AL7" s="73"/>
      <c r="AM7" s="74"/>
      <c r="AN7" s="29">
        <f>D7*AG7*AI7</f>
        <v>338327.7066</v>
      </c>
      <c r="AO7" s="29">
        <v>5.74</v>
      </c>
      <c r="AP7" s="34"/>
      <c r="AQ7" s="34">
        <v>3.42</v>
      </c>
      <c r="AR7" s="31">
        <f>D7*AO7*AQ7</f>
        <v>347406.26759999996</v>
      </c>
      <c r="AS7" s="29">
        <v>5.91</v>
      </c>
      <c r="AT7" s="29"/>
      <c r="AU7" s="29">
        <v>3.42</v>
      </c>
      <c r="AV7" s="31">
        <f>D7*AS7*AU7</f>
        <v>357695.30340000003</v>
      </c>
    </row>
    <row r="8" spans="1:48" ht="12.75">
      <c r="A8" s="29"/>
      <c r="B8" s="35"/>
      <c r="C8" s="35"/>
      <c r="D8" s="31"/>
      <c r="E8" s="32"/>
      <c r="F8" s="32"/>
      <c r="G8" s="78"/>
      <c r="H8" s="73"/>
      <c r="I8" s="73"/>
      <c r="J8" s="73"/>
      <c r="K8" s="73"/>
      <c r="L8" s="74"/>
      <c r="M8" s="29"/>
      <c r="N8" s="29"/>
      <c r="O8" s="29"/>
      <c r="P8" s="31"/>
      <c r="Q8" s="29"/>
      <c r="R8" s="29"/>
      <c r="S8" s="29"/>
      <c r="T8" s="31"/>
      <c r="U8" s="29"/>
      <c r="V8" s="29"/>
      <c r="W8" s="29"/>
      <c r="X8" s="31"/>
      <c r="Y8" s="29"/>
      <c r="Z8" s="29"/>
      <c r="AA8" s="29"/>
      <c r="AB8" s="31"/>
      <c r="AC8" s="29"/>
      <c r="AD8" s="29"/>
      <c r="AE8" s="29"/>
      <c r="AF8" s="31"/>
      <c r="AG8" s="33"/>
      <c r="AH8" s="33"/>
      <c r="AI8" s="78"/>
      <c r="AJ8" s="73"/>
      <c r="AK8" s="73"/>
      <c r="AL8" s="73"/>
      <c r="AM8" s="74"/>
      <c r="AN8" s="29"/>
      <c r="AO8" s="29"/>
      <c r="AP8" s="34"/>
      <c r="AQ8" s="34"/>
      <c r="AR8" s="31"/>
      <c r="AS8" s="29"/>
      <c r="AT8" s="29"/>
      <c r="AU8" s="29"/>
      <c r="AV8" s="31"/>
    </row>
    <row r="9" spans="1:48" ht="12.75">
      <c r="A9" s="29" t="s">
        <v>20</v>
      </c>
      <c r="B9" s="30">
        <v>3</v>
      </c>
      <c r="C9" s="29" t="s">
        <v>24</v>
      </c>
      <c r="D9" s="31">
        <v>17697</v>
      </c>
      <c r="E9" s="32"/>
      <c r="F9" s="32"/>
      <c r="G9" s="78"/>
      <c r="H9" s="73"/>
      <c r="I9" s="73"/>
      <c r="J9" s="73"/>
      <c r="K9" s="73"/>
      <c r="L9" s="74"/>
      <c r="M9" s="29">
        <v>4.75</v>
      </c>
      <c r="N9" s="29">
        <v>1.25</v>
      </c>
      <c r="O9" s="29">
        <v>1.45</v>
      </c>
      <c r="P9" s="31">
        <f>O9*N9*M9*D9</f>
        <v>152360.109375</v>
      </c>
      <c r="Q9" s="29">
        <v>4.88</v>
      </c>
      <c r="R9" s="29">
        <v>1.25</v>
      </c>
      <c r="S9" s="29">
        <v>1.45</v>
      </c>
      <c r="T9" s="31">
        <f>S9*R9*Q9*D9</f>
        <v>156529.96500000003</v>
      </c>
      <c r="U9" s="29">
        <v>5.02</v>
      </c>
      <c r="V9" s="29">
        <v>1.25</v>
      </c>
      <c r="W9" s="29">
        <v>1.45</v>
      </c>
      <c r="X9" s="31">
        <f>D9*W9*V9*U9</f>
        <v>161020.57874999996</v>
      </c>
      <c r="Y9" s="29">
        <v>5.16</v>
      </c>
      <c r="Z9" s="29">
        <v>1.25</v>
      </c>
      <c r="AA9" s="29">
        <v>1.45</v>
      </c>
      <c r="AB9" s="31">
        <f>AA9*Z9*Y9*D9</f>
        <v>165511.1925</v>
      </c>
      <c r="AC9" s="29">
        <v>5.31</v>
      </c>
      <c r="AD9" s="29">
        <v>1.25</v>
      </c>
      <c r="AE9" s="29">
        <v>1.45</v>
      </c>
      <c r="AF9" s="31">
        <f>AE9*AD9*AC9*D9</f>
        <v>170322.564375</v>
      </c>
      <c r="AG9" s="33">
        <v>1.45</v>
      </c>
      <c r="AH9" s="33">
        <v>1.25</v>
      </c>
      <c r="AI9" s="78">
        <v>5.45</v>
      </c>
      <c r="AJ9" s="73"/>
      <c r="AK9" s="73"/>
      <c r="AL9" s="73"/>
      <c r="AM9" s="74"/>
      <c r="AN9" s="29">
        <f>AI9*AH9*AG9*D9</f>
        <v>174813.17812499998</v>
      </c>
      <c r="AO9" s="29">
        <v>5.61</v>
      </c>
      <c r="AP9" s="34">
        <v>1.25</v>
      </c>
      <c r="AQ9" s="34">
        <v>1.45</v>
      </c>
      <c r="AR9" s="31">
        <f>AQ9*AP9*AO9*D9</f>
        <v>179945.308125</v>
      </c>
      <c r="AS9" s="29">
        <v>5.77</v>
      </c>
      <c r="AT9" s="29">
        <v>1.25</v>
      </c>
      <c r="AU9" s="29">
        <v>1.45</v>
      </c>
      <c r="AV9" s="31">
        <f>AU9*AT9*AS9*D9</f>
        <v>185077.438125</v>
      </c>
    </row>
    <row r="10" spans="1:48" ht="12.75">
      <c r="A10" s="78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4"/>
    </row>
    <row r="11" spans="1:48" ht="12.75">
      <c r="A11" s="29"/>
      <c r="B11" s="35"/>
      <c r="C11" s="29"/>
      <c r="D11" s="36"/>
      <c r="E11" s="37"/>
      <c r="F11" s="37"/>
      <c r="G11" s="37" t="s">
        <v>1</v>
      </c>
      <c r="H11" s="38"/>
      <c r="I11" s="79" t="s">
        <v>2</v>
      </c>
      <c r="J11" s="80"/>
      <c r="K11" s="73"/>
      <c r="L11" s="74"/>
      <c r="M11" s="79" t="s">
        <v>3</v>
      </c>
      <c r="N11" s="80"/>
      <c r="O11" s="73"/>
      <c r="P11" s="74"/>
      <c r="Q11" s="79" t="s">
        <v>4</v>
      </c>
      <c r="R11" s="80"/>
      <c r="S11" s="73"/>
      <c r="T11" s="74"/>
      <c r="U11" s="79" t="s">
        <v>5</v>
      </c>
      <c r="V11" s="80"/>
      <c r="W11" s="73"/>
      <c r="X11" s="74"/>
      <c r="Y11" s="79" t="s">
        <v>11</v>
      </c>
      <c r="Z11" s="80"/>
      <c r="AA11" s="73"/>
      <c r="AB11" s="74"/>
      <c r="AC11" s="79" t="s">
        <v>12</v>
      </c>
      <c r="AD11" s="80"/>
      <c r="AE11" s="73"/>
      <c r="AF11" s="74"/>
      <c r="AG11" s="79" t="s">
        <v>13</v>
      </c>
      <c r="AH11" s="80"/>
      <c r="AI11" s="73"/>
      <c r="AJ11" s="74"/>
      <c r="AK11" s="47"/>
      <c r="AL11" s="71" t="s">
        <v>14</v>
      </c>
      <c r="AM11" s="73"/>
      <c r="AN11" s="74"/>
      <c r="AO11" s="71" t="s">
        <v>15</v>
      </c>
      <c r="AP11" s="72"/>
      <c r="AQ11" s="73"/>
      <c r="AR11" s="74"/>
      <c r="AS11" s="71" t="s">
        <v>16</v>
      </c>
      <c r="AT11" s="72"/>
      <c r="AU11" s="73"/>
      <c r="AV11" s="74"/>
    </row>
    <row r="12" spans="1:48" ht="12.75">
      <c r="A12" s="68" t="s">
        <v>26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70"/>
    </row>
    <row r="13" spans="1:48" ht="12.75">
      <c r="A13" s="75" t="s">
        <v>28</v>
      </c>
      <c r="B13" s="30">
        <v>1</v>
      </c>
      <c r="C13" s="29" t="s">
        <v>29</v>
      </c>
      <c r="D13" s="31">
        <v>17697</v>
      </c>
      <c r="E13" s="29">
        <v>5.26</v>
      </c>
      <c r="F13" s="29">
        <v>3.42</v>
      </c>
      <c r="G13" s="29"/>
      <c r="H13" s="31">
        <f>F13*E13*D13</f>
        <v>318354.8724</v>
      </c>
      <c r="I13" s="29">
        <v>5.32</v>
      </c>
      <c r="J13" s="29">
        <v>3.42</v>
      </c>
      <c r="K13" s="29"/>
      <c r="L13" s="31">
        <f>J13*I13*D13</f>
        <v>321986.2968</v>
      </c>
      <c r="M13" s="29">
        <v>5.39</v>
      </c>
      <c r="N13" s="29">
        <v>3.42</v>
      </c>
      <c r="O13" s="29"/>
      <c r="P13" s="31">
        <f>N13*M13*D13</f>
        <v>326222.95859999995</v>
      </c>
      <c r="Q13" s="29">
        <v>5.46</v>
      </c>
      <c r="R13" s="29">
        <v>3.42</v>
      </c>
      <c r="S13" s="29"/>
      <c r="T13" s="31">
        <f>R13*Q13*D13</f>
        <v>330459.62039999996</v>
      </c>
      <c r="U13" s="34">
        <v>5.53</v>
      </c>
      <c r="V13" s="34">
        <v>3.42</v>
      </c>
      <c r="W13" s="34"/>
      <c r="X13" s="31">
        <f>V13*U13*D13</f>
        <v>334696.2822</v>
      </c>
      <c r="Y13" s="29">
        <v>5.6</v>
      </c>
      <c r="Z13" s="29">
        <v>3.42</v>
      </c>
      <c r="AA13" s="29"/>
      <c r="AB13" s="31">
        <f>Z13*Y13*D13</f>
        <v>338932.94399999996</v>
      </c>
      <c r="AC13" s="29">
        <v>5.67</v>
      </c>
      <c r="AD13" s="29">
        <v>3.42</v>
      </c>
      <c r="AE13" s="29"/>
      <c r="AF13" s="31">
        <f>AD13*AC13*D13</f>
        <v>343169.6058</v>
      </c>
      <c r="AG13" s="34">
        <v>5.75</v>
      </c>
      <c r="AH13" s="34">
        <v>3.42</v>
      </c>
      <c r="AI13" s="34"/>
      <c r="AJ13" s="31">
        <f>AH13*AG13*D13</f>
        <v>348011.505</v>
      </c>
      <c r="AK13" s="29">
        <v>5.83</v>
      </c>
      <c r="AL13" s="29">
        <v>3.42</v>
      </c>
      <c r="AM13" s="29"/>
      <c r="AN13" s="29">
        <f>AL13*AK13*D13</f>
        <v>352853.4042</v>
      </c>
      <c r="AO13" s="29">
        <v>5.91</v>
      </c>
      <c r="AP13" s="29">
        <v>3.42</v>
      </c>
      <c r="AQ13" s="29"/>
      <c r="AR13" s="31">
        <f>AP13*AO13*D13</f>
        <v>357695.3034</v>
      </c>
      <c r="AS13" s="29">
        <v>5.99</v>
      </c>
      <c r="AT13" s="29">
        <v>3.42</v>
      </c>
      <c r="AU13" s="29"/>
      <c r="AV13" s="31">
        <f>AT13*AS13*D13</f>
        <v>362537.2026</v>
      </c>
    </row>
    <row r="14" spans="1:48" ht="12.75">
      <c r="A14" s="76"/>
      <c r="B14" s="30">
        <v>2</v>
      </c>
      <c r="C14" s="29" t="s">
        <v>30</v>
      </c>
      <c r="D14" s="31">
        <v>17697</v>
      </c>
      <c r="E14" s="29">
        <v>4.78</v>
      </c>
      <c r="F14" s="29">
        <v>3.42</v>
      </c>
      <c r="G14" s="29"/>
      <c r="H14" s="31">
        <f>F14*E14*D14</f>
        <v>289303.4772</v>
      </c>
      <c r="I14" s="29">
        <v>4.85</v>
      </c>
      <c r="J14" s="29">
        <v>3.42</v>
      </c>
      <c r="K14" s="29"/>
      <c r="L14" s="31">
        <f>J14*I14*D14</f>
        <v>293540.13899999997</v>
      </c>
      <c r="M14" s="34">
        <v>4.92</v>
      </c>
      <c r="N14" s="29">
        <v>3.42</v>
      </c>
      <c r="O14" s="29"/>
      <c r="P14" s="31">
        <f aca="true" t="shared" si="0" ref="P14:P27">N14*M14*D14</f>
        <v>297776.80079999997</v>
      </c>
      <c r="Q14" s="29">
        <v>4.99</v>
      </c>
      <c r="R14" s="29">
        <v>3.42</v>
      </c>
      <c r="S14" s="29"/>
      <c r="T14" s="31">
        <f aca="true" t="shared" si="1" ref="T14:T27">R14*Q14*D14</f>
        <v>302013.46259999997</v>
      </c>
      <c r="U14" s="34">
        <v>5.06</v>
      </c>
      <c r="V14" s="34">
        <v>3.42</v>
      </c>
      <c r="W14" s="34"/>
      <c r="X14" s="31">
        <f aca="true" t="shared" si="2" ref="X14:X27">V14*U14*D14</f>
        <v>306250.1244</v>
      </c>
      <c r="Y14" s="29">
        <v>5.14</v>
      </c>
      <c r="Z14" s="29">
        <v>3.42</v>
      </c>
      <c r="AA14" s="29"/>
      <c r="AB14" s="31">
        <f aca="true" t="shared" si="3" ref="AB14:AB27">Z14*Y14*D14</f>
        <v>311092.02359999996</v>
      </c>
      <c r="AC14" s="29">
        <v>5.21</v>
      </c>
      <c r="AD14" s="29">
        <v>3.42</v>
      </c>
      <c r="AE14" s="29"/>
      <c r="AF14" s="31">
        <f aca="true" t="shared" si="4" ref="AF14:AF27">AD14*AC14*D14</f>
        <v>315328.6854</v>
      </c>
      <c r="AG14" s="29">
        <v>5.29</v>
      </c>
      <c r="AH14" s="34">
        <v>3.42</v>
      </c>
      <c r="AI14" s="34"/>
      <c r="AJ14" s="31">
        <f aca="true" t="shared" si="5" ref="AJ14:AJ27">AH14*AG14*D14</f>
        <v>320170.5846</v>
      </c>
      <c r="AK14" s="29">
        <v>5.38</v>
      </c>
      <c r="AL14" s="29">
        <v>3.42</v>
      </c>
      <c r="AM14" s="29"/>
      <c r="AN14" s="29">
        <f aca="true" t="shared" si="6" ref="AN14:AN27">AL14*AK14*D14</f>
        <v>325617.72119999997</v>
      </c>
      <c r="AO14" s="29">
        <v>5.46</v>
      </c>
      <c r="AP14" s="29">
        <v>3.42</v>
      </c>
      <c r="AQ14" s="29"/>
      <c r="AR14" s="31">
        <f aca="true" t="shared" si="7" ref="AR14:AR27">AP14*AO14*D14</f>
        <v>330459.62039999996</v>
      </c>
      <c r="AS14" s="29">
        <v>5.54</v>
      </c>
      <c r="AT14" s="29">
        <v>3.42</v>
      </c>
      <c r="AU14" s="29"/>
      <c r="AV14" s="31">
        <f aca="true" t="shared" si="8" ref="AV14:AV27">AT14*AS14*D14</f>
        <v>335301.5196</v>
      </c>
    </row>
    <row r="15" spans="1:48" ht="12.75">
      <c r="A15" s="76"/>
      <c r="B15" s="30">
        <v>3</v>
      </c>
      <c r="C15" s="29" t="s">
        <v>31</v>
      </c>
      <c r="D15" s="31">
        <v>17697</v>
      </c>
      <c r="E15" s="29">
        <v>4.66</v>
      </c>
      <c r="F15" s="29">
        <v>3.42</v>
      </c>
      <c r="G15" s="29"/>
      <c r="H15" s="31">
        <f>F15*E15*D15</f>
        <v>282040.6284</v>
      </c>
      <c r="I15" s="29">
        <v>4.74</v>
      </c>
      <c r="J15" s="29">
        <v>3.42</v>
      </c>
      <c r="K15" s="29"/>
      <c r="L15" s="31">
        <f>J15*I15*D15</f>
        <v>286882.5276</v>
      </c>
      <c r="M15" s="29">
        <v>4.81</v>
      </c>
      <c r="N15" s="29">
        <v>3.42</v>
      </c>
      <c r="O15" s="29"/>
      <c r="P15" s="31">
        <f t="shared" si="0"/>
        <v>291119.1894</v>
      </c>
      <c r="Q15" s="29">
        <v>4.89</v>
      </c>
      <c r="R15" s="29">
        <v>3.42</v>
      </c>
      <c r="S15" s="29"/>
      <c r="T15" s="31">
        <f t="shared" si="1"/>
        <v>295961.08859999996</v>
      </c>
      <c r="U15" s="29">
        <v>4.96</v>
      </c>
      <c r="V15" s="34">
        <v>3.42</v>
      </c>
      <c r="W15" s="34"/>
      <c r="X15" s="31">
        <f t="shared" si="2"/>
        <v>300197.7504</v>
      </c>
      <c r="Y15" s="29">
        <v>5.04</v>
      </c>
      <c r="Z15" s="29">
        <v>3.42</v>
      </c>
      <c r="AA15" s="29"/>
      <c r="AB15" s="31">
        <f t="shared" si="3"/>
        <v>305039.6496</v>
      </c>
      <c r="AC15" s="29">
        <v>5.11</v>
      </c>
      <c r="AD15" s="29">
        <v>3.42</v>
      </c>
      <c r="AE15" s="29"/>
      <c r="AF15" s="31">
        <f t="shared" si="4"/>
        <v>309276.31140000006</v>
      </c>
      <c r="AG15" s="29">
        <v>5.2</v>
      </c>
      <c r="AH15" s="34">
        <v>3.42</v>
      </c>
      <c r="AI15" s="34"/>
      <c r="AJ15" s="31">
        <f t="shared" si="5"/>
        <v>314723.448</v>
      </c>
      <c r="AK15" s="29">
        <v>5.29</v>
      </c>
      <c r="AL15" s="29">
        <v>3.42</v>
      </c>
      <c r="AM15" s="29"/>
      <c r="AN15" s="29">
        <f t="shared" si="6"/>
        <v>320170.5846</v>
      </c>
      <c r="AO15" s="29">
        <v>5.38</v>
      </c>
      <c r="AP15" s="29">
        <v>3.42</v>
      </c>
      <c r="AQ15" s="29"/>
      <c r="AR15" s="31">
        <f t="shared" si="7"/>
        <v>325617.72119999997</v>
      </c>
      <c r="AS15" s="29">
        <v>5.46</v>
      </c>
      <c r="AT15" s="29">
        <v>3.42</v>
      </c>
      <c r="AU15" s="29"/>
      <c r="AV15" s="31">
        <f t="shared" si="8"/>
        <v>330459.62039999996</v>
      </c>
    </row>
    <row r="16" spans="1:48" ht="12.75">
      <c r="A16" s="77"/>
      <c r="B16" s="30">
        <v>4</v>
      </c>
      <c r="C16" s="29" t="s">
        <v>65</v>
      </c>
      <c r="D16" s="31">
        <v>17697</v>
      </c>
      <c r="E16" s="29">
        <v>4.13</v>
      </c>
      <c r="F16" s="29">
        <v>3.42</v>
      </c>
      <c r="G16" s="29"/>
      <c r="H16" s="31">
        <f>F16*E16*D16</f>
        <v>249963.04619999998</v>
      </c>
      <c r="I16" s="29">
        <v>4.17</v>
      </c>
      <c r="J16" s="29">
        <v>3.42</v>
      </c>
      <c r="K16" s="29"/>
      <c r="L16" s="31">
        <f>J16*I16*D16</f>
        <v>252383.9958</v>
      </c>
      <c r="M16" s="34">
        <v>4.21</v>
      </c>
      <c r="N16" s="29">
        <v>3.42</v>
      </c>
      <c r="O16" s="29"/>
      <c r="P16" s="31">
        <f t="shared" si="0"/>
        <v>254804.9454</v>
      </c>
      <c r="Q16" s="29">
        <v>4.26</v>
      </c>
      <c r="R16" s="29">
        <v>3.42</v>
      </c>
      <c r="S16" s="29"/>
      <c r="T16" s="31">
        <f t="shared" si="1"/>
        <v>257831.13239999997</v>
      </c>
      <c r="U16" s="29">
        <v>4.3</v>
      </c>
      <c r="V16" s="34">
        <v>3.42</v>
      </c>
      <c r="W16" s="34"/>
      <c r="X16" s="31">
        <f t="shared" si="2"/>
        <v>260252.082</v>
      </c>
      <c r="Y16" s="29">
        <v>4.35</v>
      </c>
      <c r="Z16" s="29">
        <v>3.42</v>
      </c>
      <c r="AA16" s="29"/>
      <c r="AB16" s="31">
        <f t="shared" si="3"/>
        <v>263278.269</v>
      </c>
      <c r="AC16" s="29">
        <v>4.4</v>
      </c>
      <c r="AD16" s="29">
        <v>3.42</v>
      </c>
      <c r="AE16" s="29"/>
      <c r="AF16" s="31">
        <f t="shared" si="4"/>
        <v>266304.456</v>
      </c>
      <c r="AG16" s="29">
        <v>4.51</v>
      </c>
      <c r="AH16" s="34">
        <v>3.42</v>
      </c>
      <c r="AI16" s="34"/>
      <c r="AJ16" s="31">
        <f t="shared" si="5"/>
        <v>272962.0674</v>
      </c>
      <c r="AK16" s="29">
        <v>4.61</v>
      </c>
      <c r="AL16" s="29">
        <v>3.42</v>
      </c>
      <c r="AM16" s="29"/>
      <c r="AN16" s="29">
        <f t="shared" si="6"/>
        <v>279014.4414</v>
      </c>
      <c r="AO16" s="29">
        <v>4.7</v>
      </c>
      <c r="AP16" s="29">
        <v>3.42</v>
      </c>
      <c r="AQ16" s="29"/>
      <c r="AR16" s="31">
        <f t="shared" si="7"/>
        <v>284461.57800000004</v>
      </c>
      <c r="AS16" s="29">
        <v>4.77</v>
      </c>
      <c r="AT16" s="29">
        <v>3.42</v>
      </c>
      <c r="AU16" s="29"/>
      <c r="AV16" s="31">
        <f t="shared" si="8"/>
        <v>288698.2398</v>
      </c>
    </row>
    <row r="17" spans="1:48" ht="12.75">
      <c r="A17" s="39"/>
      <c r="B17" s="29"/>
      <c r="C17" s="29"/>
      <c r="D17" s="36"/>
      <c r="E17" s="29"/>
      <c r="F17" s="29"/>
      <c r="G17" s="29"/>
      <c r="H17" s="31"/>
      <c r="I17" s="29"/>
      <c r="J17" s="29"/>
      <c r="K17" s="29"/>
      <c r="L17" s="31"/>
      <c r="M17" s="29"/>
      <c r="N17" s="29"/>
      <c r="O17" s="29"/>
      <c r="P17" s="31">
        <f t="shared" si="0"/>
        <v>0</v>
      </c>
      <c r="Q17" s="29"/>
      <c r="R17" s="29"/>
      <c r="S17" s="29"/>
      <c r="T17" s="31">
        <f t="shared" si="1"/>
        <v>0</v>
      </c>
      <c r="U17" s="29"/>
      <c r="V17" s="29"/>
      <c r="W17" s="29"/>
      <c r="X17" s="31">
        <f t="shared" si="2"/>
        <v>0</v>
      </c>
      <c r="Y17" s="29"/>
      <c r="Z17" s="29"/>
      <c r="AA17" s="29"/>
      <c r="AB17" s="31">
        <f t="shared" si="3"/>
        <v>0</v>
      </c>
      <c r="AC17" s="29"/>
      <c r="AD17" s="29"/>
      <c r="AE17" s="29"/>
      <c r="AF17" s="31">
        <f t="shared" si="4"/>
        <v>0</v>
      </c>
      <c r="AG17" s="29"/>
      <c r="AH17" s="29"/>
      <c r="AI17" s="29"/>
      <c r="AJ17" s="31">
        <f t="shared" si="5"/>
        <v>0</v>
      </c>
      <c r="AK17" s="29"/>
      <c r="AL17" s="29"/>
      <c r="AM17" s="29"/>
      <c r="AN17" s="29">
        <f t="shared" si="6"/>
        <v>0</v>
      </c>
      <c r="AO17" s="29"/>
      <c r="AP17" s="29"/>
      <c r="AQ17" s="29"/>
      <c r="AR17" s="31">
        <f t="shared" si="7"/>
        <v>0</v>
      </c>
      <c r="AS17" s="29"/>
      <c r="AT17" s="29"/>
      <c r="AU17" s="29"/>
      <c r="AV17" s="31">
        <f t="shared" si="8"/>
        <v>0</v>
      </c>
    </row>
    <row r="18" spans="1:48" ht="12.75">
      <c r="A18" s="75" t="s">
        <v>33</v>
      </c>
      <c r="B18" s="30">
        <v>1</v>
      </c>
      <c r="C18" s="29" t="s">
        <v>60</v>
      </c>
      <c r="D18" s="31">
        <v>17697</v>
      </c>
      <c r="E18" s="29">
        <v>4.9</v>
      </c>
      <c r="F18" s="29">
        <v>2.34</v>
      </c>
      <c r="G18" s="29"/>
      <c r="H18" s="31">
        <f>F18*E18*D18</f>
        <v>202913.802</v>
      </c>
      <c r="I18" s="29">
        <v>4.96</v>
      </c>
      <c r="J18" s="29">
        <v>2.34</v>
      </c>
      <c r="K18" s="29"/>
      <c r="L18" s="31">
        <f>J18*I18*D18</f>
        <v>205398.46079999997</v>
      </c>
      <c r="M18" s="29">
        <v>5.01</v>
      </c>
      <c r="N18" s="40">
        <v>2.34</v>
      </c>
      <c r="O18" s="40"/>
      <c r="P18" s="31">
        <f t="shared" si="0"/>
        <v>207469.00979999997</v>
      </c>
      <c r="Q18" s="29">
        <v>5.07</v>
      </c>
      <c r="R18" s="29">
        <v>2.34</v>
      </c>
      <c r="S18" s="29"/>
      <c r="T18" s="31">
        <f t="shared" si="1"/>
        <v>209953.6686</v>
      </c>
      <c r="U18" s="34">
        <v>5.14</v>
      </c>
      <c r="V18" s="34">
        <v>2.34</v>
      </c>
      <c r="W18" s="34"/>
      <c r="X18" s="31">
        <f t="shared" si="2"/>
        <v>212852.43719999996</v>
      </c>
      <c r="Y18" s="29">
        <v>5.21</v>
      </c>
      <c r="Z18" s="29">
        <v>2.34</v>
      </c>
      <c r="AA18" s="29"/>
      <c r="AB18" s="31">
        <f t="shared" si="3"/>
        <v>215751.2058</v>
      </c>
      <c r="AC18" s="29">
        <v>5.28</v>
      </c>
      <c r="AD18" s="29">
        <v>2.34</v>
      </c>
      <c r="AE18" s="29"/>
      <c r="AF18" s="31">
        <f t="shared" si="4"/>
        <v>218649.9744</v>
      </c>
      <c r="AG18" s="34">
        <v>5.35</v>
      </c>
      <c r="AH18" s="34">
        <v>2.34</v>
      </c>
      <c r="AI18" s="34"/>
      <c r="AJ18" s="31">
        <f t="shared" si="5"/>
        <v>221548.74299999996</v>
      </c>
      <c r="AK18" s="29">
        <v>5.42</v>
      </c>
      <c r="AL18" s="29">
        <v>2.34</v>
      </c>
      <c r="AM18" s="29"/>
      <c r="AN18" s="29">
        <f t="shared" si="6"/>
        <v>224447.51159999997</v>
      </c>
      <c r="AO18" s="29">
        <v>5.49</v>
      </c>
      <c r="AP18" s="29">
        <v>2.34</v>
      </c>
      <c r="AQ18" s="29"/>
      <c r="AR18" s="31">
        <f t="shared" si="7"/>
        <v>227346.2802</v>
      </c>
      <c r="AS18" s="29">
        <v>5.55</v>
      </c>
      <c r="AT18" s="29">
        <v>2.34</v>
      </c>
      <c r="AU18" s="29"/>
      <c r="AV18" s="31">
        <f t="shared" si="8"/>
        <v>229830.93899999998</v>
      </c>
    </row>
    <row r="19" spans="1:48" ht="12.75">
      <c r="A19" s="76"/>
      <c r="B19" s="30">
        <v>2</v>
      </c>
      <c r="C19" s="29" t="s">
        <v>61</v>
      </c>
      <c r="D19" s="31">
        <v>17697</v>
      </c>
      <c r="E19" s="29">
        <v>4.22</v>
      </c>
      <c r="F19" s="29">
        <v>2.34</v>
      </c>
      <c r="G19" s="29"/>
      <c r="H19" s="31">
        <f aca="true" t="shared" si="9" ref="H19:H27">F19*E19*D19</f>
        <v>174754.3356</v>
      </c>
      <c r="I19" s="29">
        <v>4.28</v>
      </c>
      <c r="J19" s="29">
        <v>2.34</v>
      </c>
      <c r="K19" s="29"/>
      <c r="L19" s="31">
        <f aca="true" t="shared" si="10" ref="L19:L27">J19*I19*D19</f>
        <v>177238.9944</v>
      </c>
      <c r="M19" s="34">
        <v>4.34</v>
      </c>
      <c r="N19" s="40">
        <v>2.34</v>
      </c>
      <c r="O19" s="40"/>
      <c r="P19" s="31">
        <f t="shared" si="0"/>
        <v>179723.6532</v>
      </c>
      <c r="Q19" s="29">
        <v>4.39</v>
      </c>
      <c r="R19" s="29">
        <v>2.34</v>
      </c>
      <c r="S19" s="29"/>
      <c r="T19" s="31">
        <f t="shared" si="1"/>
        <v>181794.20219999997</v>
      </c>
      <c r="U19" s="34">
        <v>4.46</v>
      </c>
      <c r="V19" s="34">
        <v>2.34</v>
      </c>
      <c r="W19" s="34"/>
      <c r="X19" s="31">
        <f t="shared" si="2"/>
        <v>184692.97079999998</v>
      </c>
      <c r="Y19" s="29">
        <v>4.53</v>
      </c>
      <c r="Z19" s="29">
        <v>2.34</v>
      </c>
      <c r="AA19" s="29"/>
      <c r="AB19" s="31">
        <f t="shared" si="3"/>
        <v>187591.7394</v>
      </c>
      <c r="AC19" s="29">
        <v>4.6</v>
      </c>
      <c r="AD19" s="29">
        <v>2.34</v>
      </c>
      <c r="AE19" s="29"/>
      <c r="AF19" s="31">
        <f t="shared" si="4"/>
        <v>190490.508</v>
      </c>
      <c r="AG19" s="29">
        <v>4.67</v>
      </c>
      <c r="AH19" s="34">
        <v>2.34</v>
      </c>
      <c r="AI19" s="34"/>
      <c r="AJ19" s="31">
        <f t="shared" si="5"/>
        <v>193389.27659999998</v>
      </c>
      <c r="AK19" s="29">
        <v>4.74</v>
      </c>
      <c r="AL19" s="29">
        <v>2.34</v>
      </c>
      <c r="AM19" s="29"/>
      <c r="AN19" s="29">
        <f t="shared" si="6"/>
        <v>196288.0452</v>
      </c>
      <c r="AO19" s="29">
        <v>4.81</v>
      </c>
      <c r="AP19" s="29">
        <v>2.34</v>
      </c>
      <c r="AQ19" s="29"/>
      <c r="AR19" s="31">
        <f t="shared" si="7"/>
        <v>199186.81379999997</v>
      </c>
      <c r="AS19" s="29">
        <v>4.88</v>
      </c>
      <c r="AT19" s="29">
        <v>2.34</v>
      </c>
      <c r="AU19" s="29"/>
      <c r="AV19" s="31">
        <f t="shared" si="8"/>
        <v>202085.58239999996</v>
      </c>
    </row>
    <row r="20" spans="1:48" ht="12.75">
      <c r="A20" s="76"/>
      <c r="B20" s="30">
        <v>3</v>
      </c>
      <c r="C20" s="29" t="s">
        <v>62</v>
      </c>
      <c r="D20" s="31">
        <v>17697</v>
      </c>
      <c r="E20" s="29">
        <v>4.1</v>
      </c>
      <c r="F20" s="29">
        <v>2.34</v>
      </c>
      <c r="G20" s="29"/>
      <c r="H20" s="31">
        <f t="shared" si="9"/>
        <v>169785.01799999998</v>
      </c>
      <c r="I20" s="29">
        <v>4.16</v>
      </c>
      <c r="J20" s="29">
        <v>2.34</v>
      </c>
      <c r="K20" s="29"/>
      <c r="L20" s="31">
        <f t="shared" si="10"/>
        <v>172269.6768</v>
      </c>
      <c r="M20" s="29">
        <v>4.22</v>
      </c>
      <c r="N20" s="40">
        <v>2.34</v>
      </c>
      <c r="O20" s="40"/>
      <c r="P20" s="31">
        <f t="shared" si="0"/>
        <v>174754.3356</v>
      </c>
      <c r="Q20" s="29">
        <v>4.28</v>
      </c>
      <c r="R20" s="29">
        <v>2.34</v>
      </c>
      <c r="S20" s="29"/>
      <c r="T20" s="31">
        <f t="shared" si="1"/>
        <v>177238.9944</v>
      </c>
      <c r="U20" s="29">
        <v>4.36</v>
      </c>
      <c r="V20" s="34">
        <v>2.34</v>
      </c>
      <c r="W20" s="34"/>
      <c r="X20" s="31">
        <f t="shared" si="2"/>
        <v>180551.8728</v>
      </c>
      <c r="Y20" s="29">
        <v>4.43</v>
      </c>
      <c r="Z20" s="29">
        <v>2.34</v>
      </c>
      <c r="AA20" s="29"/>
      <c r="AB20" s="31">
        <f t="shared" si="3"/>
        <v>183450.6414</v>
      </c>
      <c r="AC20" s="29">
        <v>4.5</v>
      </c>
      <c r="AD20" s="29">
        <v>2.34</v>
      </c>
      <c r="AE20" s="29"/>
      <c r="AF20" s="31">
        <f t="shared" si="4"/>
        <v>186349.40999999997</v>
      </c>
      <c r="AG20" s="29">
        <v>4.57</v>
      </c>
      <c r="AH20" s="34">
        <v>2.34</v>
      </c>
      <c r="AI20" s="34"/>
      <c r="AJ20" s="31">
        <f t="shared" si="5"/>
        <v>189248.17859999998</v>
      </c>
      <c r="AK20" s="29">
        <v>4.64</v>
      </c>
      <c r="AL20" s="29">
        <v>2.34</v>
      </c>
      <c r="AM20" s="29"/>
      <c r="AN20" s="29">
        <f t="shared" si="6"/>
        <v>192146.94719999997</v>
      </c>
      <c r="AO20" s="29">
        <v>4.72</v>
      </c>
      <c r="AP20" s="29">
        <v>2.34</v>
      </c>
      <c r="AQ20" s="29"/>
      <c r="AR20" s="31">
        <f t="shared" si="7"/>
        <v>195459.82559999998</v>
      </c>
      <c r="AS20" s="29">
        <v>4.79</v>
      </c>
      <c r="AT20" s="29">
        <v>2.34</v>
      </c>
      <c r="AU20" s="29"/>
      <c r="AV20" s="31">
        <f t="shared" si="8"/>
        <v>198358.5942</v>
      </c>
    </row>
    <row r="21" spans="1:48" ht="12.75">
      <c r="A21" s="77"/>
      <c r="B21" s="30">
        <v>4</v>
      </c>
      <c r="C21" s="29" t="s">
        <v>63</v>
      </c>
      <c r="D21" s="31">
        <v>17697</v>
      </c>
      <c r="E21" s="29">
        <v>3.52</v>
      </c>
      <c r="F21" s="29">
        <v>2.34</v>
      </c>
      <c r="G21" s="29"/>
      <c r="H21" s="31">
        <f t="shared" si="9"/>
        <v>145766.64959999998</v>
      </c>
      <c r="I21" s="29">
        <v>3.58</v>
      </c>
      <c r="J21" s="29">
        <v>2.34</v>
      </c>
      <c r="K21" s="29"/>
      <c r="L21" s="31">
        <f t="shared" si="10"/>
        <v>148251.3084</v>
      </c>
      <c r="M21" s="34">
        <v>3.64</v>
      </c>
      <c r="N21" s="40">
        <v>2.34</v>
      </c>
      <c r="O21" s="40"/>
      <c r="P21" s="31">
        <f t="shared" si="0"/>
        <v>150735.96719999998</v>
      </c>
      <c r="Q21" s="29">
        <v>3.71</v>
      </c>
      <c r="R21" s="29">
        <v>2.34</v>
      </c>
      <c r="S21" s="29"/>
      <c r="T21" s="31">
        <f t="shared" si="1"/>
        <v>153634.7358</v>
      </c>
      <c r="U21" s="29">
        <v>3.78</v>
      </c>
      <c r="V21" s="34">
        <v>2.34</v>
      </c>
      <c r="W21" s="34"/>
      <c r="X21" s="31">
        <f t="shared" si="2"/>
        <v>156533.50439999998</v>
      </c>
      <c r="Y21" s="29">
        <v>3.85</v>
      </c>
      <c r="Z21" s="29">
        <v>2.34</v>
      </c>
      <c r="AA21" s="29"/>
      <c r="AB21" s="31">
        <f t="shared" si="3"/>
        <v>159432.27300000002</v>
      </c>
      <c r="AC21" s="29">
        <v>3.94</v>
      </c>
      <c r="AD21" s="29">
        <v>2.34</v>
      </c>
      <c r="AE21" s="29"/>
      <c r="AF21" s="31">
        <f t="shared" si="4"/>
        <v>163159.2612</v>
      </c>
      <c r="AG21" s="29">
        <v>4</v>
      </c>
      <c r="AH21" s="34">
        <v>2.34</v>
      </c>
      <c r="AI21" s="34"/>
      <c r="AJ21" s="31">
        <f t="shared" si="5"/>
        <v>165643.91999999998</v>
      </c>
      <c r="AK21" s="29">
        <v>4.06</v>
      </c>
      <c r="AL21" s="29">
        <v>2.34</v>
      </c>
      <c r="AM21" s="29"/>
      <c r="AN21" s="29">
        <f t="shared" si="6"/>
        <v>168128.5788</v>
      </c>
      <c r="AO21" s="29">
        <v>4.12</v>
      </c>
      <c r="AP21" s="29">
        <v>2.34</v>
      </c>
      <c r="AQ21" s="29"/>
      <c r="AR21" s="31">
        <f t="shared" si="7"/>
        <v>170613.23760000002</v>
      </c>
      <c r="AS21" s="29">
        <v>4.19</v>
      </c>
      <c r="AT21" s="29">
        <v>2.34</v>
      </c>
      <c r="AU21" s="29"/>
      <c r="AV21" s="31">
        <f t="shared" si="8"/>
        <v>173512.0062</v>
      </c>
    </row>
    <row r="22" spans="1:48" ht="33.75">
      <c r="A22" s="41" t="s">
        <v>33</v>
      </c>
      <c r="B22" s="30">
        <v>4</v>
      </c>
      <c r="C22" s="42" t="s">
        <v>56</v>
      </c>
      <c r="D22" s="31">
        <v>17697</v>
      </c>
      <c r="E22" s="29">
        <v>3.32</v>
      </c>
      <c r="F22" s="29">
        <v>2.34</v>
      </c>
      <c r="G22" s="29"/>
      <c r="H22" s="31">
        <f t="shared" si="9"/>
        <v>137484.45359999998</v>
      </c>
      <c r="I22" s="29">
        <v>3.36</v>
      </c>
      <c r="J22" s="29">
        <v>2.34</v>
      </c>
      <c r="K22" s="29"/>
      <c r="L22" s="31">
        <f t="shared" si="10"/>
        <v>139140.89279999997</v>
      </c>
      <c r="M22" s="29">
        <v>3.41</v>
      </c>
      <c r="N22" s="40">
        <v>2.34</v>
      </c>
      <c r="O22" s="40"/>
      <c r="P22" s="31">
        <f t="shared" si="0"/>
        <v>141211.4418</v>
      </c>
      <c r="Q22" s="29">
        <v>3.45</v>
      </c>
      <c r="R22" s="29">
        <v>2.34</v>
      </c>
      <c r="S22" s="29"/>
      <c r="T22" s="31">
        <f t="shared" si="1"/>
        <v>142867.881</v>
      </c>
      <c r="U22" s="29">
        <v>3.49</v>
      </c>
      <c r="V22" s="34">
        <v>2.34</v>
      </c>
      <c r="W22" s="34"/>
      <c r="X22" s="31">
        <f t="shared" si="2"/>
        <v>144524.32020000002</v>
      </c>
      <c r="Y22" s="29">
        <v>3.53</v>
      </c>
      <c r="Z22" s="29">
        <v>2.34</v>
      </c>
      <c r="AA22" s="29"/>
      <c r="AB22" s="31">
        <f t="shared" si="3"/>
        <v>146180.75939999998</v>
      </c>
      <c r="AC22" s="34">
        <v>3.57</v>
      </c>
      <c r="AD22" s="29">
        <v>2.34</v>
      </c>
      <c r="AE22" s="29"/>
      <c r="AF22" s="31">
        <f t="shared" si="4"/>
        <v>147837.1986</v>
      </c>
      <c r="AG22" s="29">
        <v>3.61</v>
      </c>
      <c r="AH22" s="34">
        <v>2.34</v>
      </c>
      <c r="AI22" s="34"/>
      <c r="AJ22" s="31">
        <f t="shared" si="5"/>
        <v>149493.6378</v>
      </c>
      <c r="AK22" s="29">
        <v>3.68</v>
      </c>
      <c r="AL22" s="29">
        <v>2.34</v>
      </c>
      <c r="AM22" s="29"/>
      <c r="AN22" s="29">
        <f t="shared" si="6"/>
        <v>152392.4064</v>
      </c>
      <c r="AO22" s="29">
        <v>3.69</v>
      </c>
      <c r="AP22" s="29">
        <v>2.34</v>
      </c>
      <c r="AQ22" s="29"/>
      <c r="AR22" s="31">
        <f t="shared" si="7"/>
        <v>152806.51619999998</v>
      </c>
      <c r="AS22" s="29">
        <v>3.73</v>
      </c>
      <c r="AT22" s="29">
        <v>2.34</v>
      </c>
      <c r="AU22" s="29"/>
      <c r="AV22" s="31">
        <f t="shared" si="8"/>
        <v>154462.95539999998</v>
      </c>
    </row>
    <row r="23" spans="1:48" ht="12.75">
      <c r="A23" s="41"/>
      <c r="B23" s="30"/>
      <c r="C23" s="42"/>
      <c r="D23" s="31"/>
      <c r="E23" s="29"/>
      <c r="F23" s="29"/>
      <c r="G23" s="29"/>
      <c r="H23" s="31"/>
      <c r="I23" s="29"/>
      <c r="J23" s="29"/>
      <c r="K23" s="29"/>
      <c r="L23" s="31"/>
      <c r="M23" s="29"/>
      <c r="N23" s="43"/>
      <c r="O23" s="43"/>
      <c r="P23" s="31"/>
      <c r="Q23" s="29"/>
      <c r="R23" s="29"/>
      <c r="S23" s="29"/>
      <c r="T23" s="31"/>
      <c r="U23" s="29"/>
      <c r="V23" s="34"/>
      <c r="W23" s="34"/>
      <c r="X23" s="31"/>
      <c r="Y23" s="29"/>
      <c r="Z23" s="29"/>
      <c r="AA23" s="29"/>
      <c r="AB23" s="31"/>
      <c r="AC23" s="29"/>
      <c r="AD23" s="29"/>
      <c r="AE23" s="29"/>
      <c r="AF23" s="31"/>
      <c r="AG23" s="29"/>
      <c r="AH23" s="34"/>
      <c r="AI23" s="34"/>
      <c r="AJ23" s="31"/>
      <c r="AK23" s="29"/>
      <c r="AL23" s="29"/>
      <c r="AM23" s="29"/>
      <c r="AN23" s="29"/>
      <c r="AO23" s="29"/>
      <c r="AP23" s="29"/>
      <c r="AQ23" s="29"/>
      <c r="AR23" s="31"/>
      <c r="AS23" s="29"/>
      <c r="AT23" s="29"/>
      <c r="AU23" s="29"/>
      <c r="AV23" s="31"/>
    </row>
    <row r="24" spans="1:48" ht="12.75">
      <c r="A24" s="75" t="s">
        <v>34</v>
      </c>
      <c r="B24" s="30">
        <v>1</v>
      </c>
      <c r="C24" s="29" t="s">
        <v>35</v>
      </c>
      <c r="D24" s="31">
        <v>17697</v>
      </c>
      <c r="E24" s="34">
        <v>3.96</v>
      </c>
      <c r="F24" s="29">
        <v>2.34</v>
      </c>
      <c r="G24" s="29"/>
      <c r="H24" s="31">
        <f t="shared" si="9"/>
        <v>163987.4808</v>
      </c>
      <c r="I24" s="29">
        <v>4.01</v>
      </c>
      <c r="J24" s="29">
        <v>2.34</v>
      </c>
      <c r="K24" s="29"/>
      <c r="L24" s="31">
        <f t="shared" si="10"/>
        <v>166058.02979999996</v>
      </c>
      <c r="M24" s="34">
        <v>4.06</v>
      </c>
      <c r="N24" s="40">
        <v>2.34</v>
      </c>
      <c r="O24" s="40"/>
      <c r="P24" s="31">
        <f t="shared" si="0"/>
        <v>168128.5788</v>
      </c>
      <c r="Q24" s="29">
        <v>4.1</v>
      </c>
      <c r="R24" s="29">
        <v>2.34</v>
      </c>
      <c r="S24" s="29"/>
      <c r="T24" s="31">
        <f t="shared" si="1"/>
        <v>169785.01799999998</v>
      </c>
      <c r="U24" s="29">
        <v>4.16</v>
      </c>
      <c r="V24" s="34">
        <v>2.34</v>
      </c>
      <c r="W24" s="34"/>
      <c r="X24" s="31">
        <f t="shared" si="2"/>
        <v>172269.6768</v>
      </c>
      <c r="Y24" s="29">
        <v>4.22</v>
      </c>
      <c r="Z24" s="29">
        <v>2.34</v>
      </c>
      <c r="AA24" s="29"/>
      <c r="AB24" s="31">
        <f t="shared" si="3"/>
        <v>174754.3356</v>
      </c>
      <c r="AC24" s="29">
        <v>4.28</v>
      </c>
      <c r="AD24" s="29">
        <v>2.34</v>
      </c>
      <c r="AE24" s="29"/>
      <c r="AF24" s="31">
        <f t="shared" si="4"/>
        <v>177238.9944</v>
      </c>
      <c r="AG24" s="29">
        <v>4.34</v>
      </c>
      <c r="AH24" s="34">
        <v>2.34</v>
      </c>
      <c r="AI24" s="34"/>
      <c r="AJ24" s="31">
        <f t="shared" si="5"/>
        <v>179723.6532</v>
      </c>
      <c r="AK24" s="29">
        <v>4.4</v>
      </c>
      <c r="AL24" s="29">
        <v>2.34</v>
      </c>
      <c r="AM24" s="29"/>
      <c r="AN24" s="29">
        <f t="shared" si="6"/>
        <v>182208.31199999998</v>
      </c>
      <c r="AO24" s="29">
        <v>4.46</v>
      </c>
      <c r="AP24" s="29">
        <v>2.34</v>
      </c>
      <c r="AQ24" s="29"/>
      <c r="AR24" s="31">
        <f t="shared" si="7"/>
        <v>184692.97079999998</v>
      </c>
      <c r="AS24" s="29">
        <v>4.53</v>
      </c>
      <c r="AT24" s="29">
        <v>2.34</v>
      </c>
      <c r="AU24" s="29"/>
      <c r="AV24" s="31">
        <f t="shared" si="8"/>
        <v>187591.7394</v>
      </c>
    </row>
    <row r="25" spans="1:48" ht="12.75">
      <c r="A25" s="76"/>
      <c r="B25" s="30">
        <v>2</v>
      </c>
      <c r="C25" s="29" t="s">
        <v>36</v>
      </c>
      <c r="D25" s="31">
        <v>17697</v>
      </c>
      <c r="E25" s="29">
        <v>3.75</v>
      </c>
      <c r="F25" s="29">
        <v>2.34</v>
      </c>
      <c r="G25" s="29"/>
      <c r="H25" s="31">
        <f t="shared" si="9"/>
        <v>155291.175</v>
      </c>
      <c r="I25" s="29">
        <v>3.81</v>
      </c>
      <c r="J25" s="29">
        <v>2.34</v>
      </c>
      <c r="K25" s="29"/>
      <c r="L25" s="31">
        <f t="shared" si="10"/>
        <v>157775.8338</v>
      </c>
      <c r="M25" s="29">
        <v>3.88</v>
      </c>
      <c r="N25" s="40">
        <v>2.34</v>
      </c>
      <c r="O25" s="40"/>
      <c r="P25" s="31">
        <f t="shared" si="0"/>
        <v>160674.60239999997</v>
      </c>
      <c r="Q25" s="29">
        <v>3.94</v>
      </c>
      <c r="R25" s="29">
        <v>2.34</v>
      </c>
      <c r="S25" s="29"/>
      <c r="T25" s="31">
        <f t="shared" si="1"/>
        <v>163159.2612</v>
      </c>
      <c r="U25" s="29">
        <v>3.99</v>
      </c>
      <c r="V25" s="34">
        <v>2.34</v>
      </c>
      <c r="W25" s="34"/>
      <c r="X25" s="31">
        <f t="shared" si="2"/>
        <v>165229.8102</v>
      </c>
      <c r="Y25" s="29">
        <v>4.06</v>
      </c>
      <c r="Z25" s="29">
        <v>2.34</v>
      </c>
      <c r="AA25" s="29"/>
      <c r="AB25" s="31">
        <f t="shared" si="3"/>
        <v>168128.5788</v>
      </c>
      <c r="AC25" s="29">
        <v>4.12</v>
      </c>
      <c r="AD25" s="29">
        <v>2.34</v>
      </c>
      <c r="AE25" s="29"/>
      <c r="AF25" s="31">
        <f t="shared" si="4"/>
        <v>170613.23760000002</v>
      </c>
      <c r="AG25" s="29">
        <v>4.19</v>
      </c>
      <c r="AH25" s="34">
        <v>2.34</v>
      </c>
      <c r="AI25" s="34"/>
      <c r="AJ25" s="31">
        <f t="shared" si="5"/>
        <v>173512.0062</v>
      </c>
      <c r="AK25" s="29">
        <v>4.26</v>
      </c>
      <c r="AL25" s="29">
        <v>2.34</v>
      </c>
      <c r="AM25" s="29"/>
      <c r="AN25" s="29">
        <f t="shared" si="6"/>
        <v>176410.77479999998</v>
      </c>
      <c r="AO25" s="29">
        <v>4.34</v>
      </c>
      <c r="AP25" s="29">
        <v>2.34</v>
      </c>
      <c r="AQ25" s="29"/>
      <c r="AR25" s="31">
        <f t="shared" si="7"/>
        <v>179723.6532</v>
      </c>
      <c r="AS25" s="29">
        <v>4.41</v>
      </c>
      <c r="AT25" s="29">
        <v>2.34</v>
      </c>
      <c r="AU25" s="29"/>
      <c r="AV25" s="31">
        <f t="shared" si="8"/>
        <v>182622.4218</v>
      </c>
    </row>
    <row r="26" spans="1:48" ht="12.75">
      <c r="A26" s="76"/>
      <c r="B26" s="30">
        <v>3</v>
      </c>
      <c r="C26" s="29" t="s">
        <v>37</v>
      </c>
      <c r="D26" s="31">
        <v>17697</v>
      </c>
      <c r="E26" s="29">
        <v>3.69</v>
      </c>
      <c r="F26" s="29">
        <v>2.34</v>
      </c>
      <c r="G26" s="29"/>
      <c r="H26" s="31">
        <f t="shared" si="9"/>
        <v>152806.51619999998</v>
      </c>
      <c r="I26" s="29">
        <v>3.76</v>
      </c>
      <c r="J26" s="29">
        <v>2.34</v>
      </c>
      <c r="K26" s="29"/>
      <c r="L26" s="31">
        <f t="shared" si="10"/>
        <v>155705.2848</v>
      </c>
      <c r="M26" s="29">
        <v>3.8</v>
      </c>
      <c r="N26" s="40">
        <v>2.34</v>
      </c>
      <c r="O26" s="40"/>
      <c r="P26" s="31">
        <f t="shared" si="0"/>
        <v>157361.724</v>
      </c>
      <c r="Q26" s="29">
        <v>3.86</v>
      </c>
      <c r="R26" s="29">
        <v>2.34</v>
      </c>
      <c r="S26" s="29"/>
      <c r="T26" s="31">
        <f t="shared" si="1"/>
        <v>159846.3828</v>
      </c>
      <c r="U26" s="29">
        <v>3.92</v>
      </c>
      <c r="V26" s="34">
        <v>2.34</v>
      </c>
      <c r="W26" s="34"/>
      <c r="X26" s="31">
        <f t="shared" si="2"/>
        <v>162331.04159999997</v>
      </c>
      <c r="Y26" s="29">
        <v>3.98</v>
      </c>
      <c r="Z26" s="29">
        <v>2.34</v>
      </c>
      <c r="AA26" s="29"/>
      <c r="AB26" s="31">
        <f t="shared" si="3"/>
        <v>164815.7004</v>
      </c>
      <c r="AC26" s="29">
        <v>4.04</v>
      </c>
      <c r="AD26" s="29">
        <v>2.34</v>
      </c>
      <c r="AE26" s="29"/>
      <c r="AF26" s="31">
        <f t="shared" si="4"/>
        <v>167300.3592</v>
      </c>
      <c r="AG26" s="29">
        <v>4.1</v>
      </c>
      <c r="AH26" s="34">
        <v>2.34</v>
      </c>
      <c r="AI26" s="34"/>
      <c r="AJ26" s="31">
        <f t="shared" si="5"/>
        <v>169785.01799999998</v>
      </c>
      <c r="AK26" s="29">
        <v>4.16</v>
      </c>
      <c r="AL26" s="29">
        <v>2.34</v>
      </c>
      <c r="AM26" s="29"/>
      <c r="AN26" s="29">
        <f t="shared" si="6"/>
        <v>172269.6768</v>
      </c>
      <c r="AO26" s="29">
        <v>4.22</v>
      </c>
      <c r="AP26" s="29">
        <v>2.34</v>
      </c>
      <c r="AQ26" s="29"/>
      <c r="AR26" s="31">
        <f t="shared" si="7"/>
        <v>174754.3356</v>
      </c>
      <c r="AS26" s="29">
        <v>4.29</v>
      </c>
      <c r="AT26" s="29">
        <v>2.34</v>
      </c>
      <c r="AU26" s="29"/>
      <c r="AV26" s="31">
        <f t="shared" si="8"/>
        <v>177653.10419999997</v>
      </c>
    </row>
    <row r="27" spans="1:48" ht="12.75">
      <c r="A27" s="77"/>
      <c r="B27" s="30">
        <v>4</v>
      </c>
      <c r="C27" s="29" t="s">
        <v>66</v>
      </c>
      <c r="D27" s="31">
        <v>17697</v>
      </c>
      <c r="E27" s="29">
        <v>3.32</v>
      </c>
      <c r="F27" s="29">
        <v>2.34</v>
      </c>
      <c r="G27" s="29"/>
      <c r="H27" s="31">
        <f t="shared" si="9"/>
        <v>137484.45359999998</v>
      </c>
      <c r="I27" s="34">
        <v>3.36</v>
      </c>
      <c r="J27" s="29">
        <v>2.34</v>
      </c>
      <c r="K27" s="29"/>
      <c r="L27" s="31">
        <f t="shared" si="10"/>
        <v>139140.89279999997</v>
      </c>
      <c r="M27" s="29">
        <v>3.41</v>
      </c>
      <c r="N27" s="40">
        <v>2.34</v>
      </c>
      <c r="O27" s="40"/>
      <c r="P27" s="31">
        <f t="shared" si="0"/>
        <v>141211.4418</v>
      </c>
      <c r="Q27" s="29">
        <v>3.45</v>
      </c>
      <c r="R27" s="29">
        <v>2.34</v>
      </c>
      <c r="S27" s="29"/>
      <c r="T27" s="31">
        <f t="shared" si="1"/>
        <v>142867.881</v>
      </c>
      <c r="U27" s="29">
        <v>3.49</v>
      </c>
      <c r="V27" s="34">
        <v>2.34</v>
      </c>
      <c r="W27" s="34"/>
      <c r="X27" s="31">
        <f t="shared" si="2"/>
        <v>144524.32020000002</v>
      </c>
      <c r="Y27" s="29">
        <v>3.53</v>
      </c>
      <c r="Z27" s="29">
        <v>2.34</v>
      </c>
      <c r="AA27" s="29"/>
      <c r="AB27" s="31">
        <f t="shared" si="3"/>
        <v>146180.75939999998</v>
      </c>
      <c r="AC27" s="29">
        <v>3.57</v>
      </c>
      <c r="AD27" s="29">
        <v>2.34</v>
      </c>
      <c r="AE27" s="29"/>
      <c r="AF27" s="31">
        <f t="shared" si="4"/>
        <v>147837.1986</v>
      </c>
      <c r="AG27" s="29">
        <v>3.61</v>
      </c>
      <c r="AH27" s="34">
        <v>2.34</v>
      </c>
      <c r="AI27" s="34"/>
      <c r="AJ27" s="31">
        <f t="shared" si="5"/>
        <v>149493.6378</v>
      </c>
      <c r="AK27" s="29">
        <v>3.65</v>
      </c>
      <c r="AL27" s="29">
        <v>2.34</v>
      </c>
      <c r="AM27" s="29"/>
      <c r="AN27" s="29">
        <f t="shared" si="6"/>
        <v>151150.07699999996</v>
      </c>
      <c r="AO27" s="29">
        <v>3.69</v>
      </c>
      <c r="AP27" s="29">
        <v>2.34</v>
      </c>
      <c r="AQ27" s="29"/>
      <c r="AR27" s="31">
        <f t="shared" si="7"/>
        <v>152806.51619999998</v>
      </c>
      <c r="AS27" s="29">
        <v>3.73</v>
      </c>
      <c r="AT27" s="29">
        <v>2.34</v>
      </c>
      <c r="AU27" s="29"/>
      <c r="AV27" s="31">
        <f t="shared" si="8"/>
        <v>154462.95539999998</v>
      </c>
    </row>
    <row r="28" spans="1:48" ht="12.75">
      <c r="A28" s="68" t="s">
        <v>39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70"/>
    </row>
    <row r="29" spans="1:48" ht="12.75">
      <c r="A29" s="29" t="s">
        <v>40</v>
      </c>
      <c r="B29" s="29"/>
      <c r="C29" s="29"/>
      <c r="D29" s="36"/>
      <c r="E29" s="29"/>
      <c r="F29" s="29"/>
      <c r="G29" s="29"/>
      <c r="H29" s="31"/>
      <c r="I29" s="29"/>
      <c r="J29" s="29"/>
      <c r="K29" s="29"/>
      <c r="L29" s="31"/>
      <c r="M29" s="29"/>
      <c r="N29" s="29"/>
      <c r="O29" s="29"/>
      <c r="P29" s="31"/>
      <c r="Q29" s="29"/>
      <c r="R29" s="29"/>
      <c r="S29" s="29"/>
      <c r="T29" s="31"/>
      <c r="U29" s="29"/>
      <c r="V29" s="29"/>
      <c r="W29" s="29"/>
      <c r="X29" s="31"/>
      <c r="Y29" s="29"/>
      <c r="Z29" s="29"/>
      <c r="AA29" s="29"/>
      <c r="AB29" s="31"/>
      <c r="AC29" s="29"/>
      <c r="AD29" s="29"/>
      <c r="AE29" s="29"/>
      <c r="AF29" s="31"/>
      <c r="AG29" s="29"/>
      <c r="AH29" s="29"/>
      <c r="AI29" s="29"/>
      <c r="AJ29" s="31"/>
      <c r="AK29" s="29"/>
      <c r="AL29" s="29"/>
      <c r="AM29" s="29"/>
      <c r="AN29" s="29"/>
      <c r="AO29" s="29"/>
      <c r="AP29" s="29"/>
      <c r="AQ29" s="29"/>
      <c r="AR29" s="31"/>
      <c r="AS29" s="29"/>
      <c r="AT29" s="29"/>
      <c r="AU29" s="29"/>
      <c r="AV29" s="31"/>
    </row>
    <row r="30" spans="1:48" ht="12.75">
      <c r="A30" s="29" t="s">
        <v>41</v>
      </c>
      <c r="B30" s="29"/>
      <c r="C30" s="29" t="s">
        <v>43</v>
      </c>
      <c r="D30" s="31">
        <v>17697</v>
      </c>
      <c r="E30" s="29">
        <v>4.1</v>
      </c>
      <c r="F30" s="29">
        <v>1.45</v>
      </c>
      <c r="G30" s="29">
        <v>1.25</v>
      </c>
      <c r="H30" s="31">
        <f>G30*F30*E30*D30</f>
        <v>131510.83125</v>
      </c>
      <c r="I30" s="29">
        <v>4.14</v>
      </c>
      <c r="J30" s="29">
        <v>1.45</v>
      </c>
      <c r="K30" s="29">
        <v>1.25</v>
      </c>
      <c r="L30" s="31">
        <f>K30*J30*I30*D30</f>
        <v>132793.86375</v>
      </c>
      <c r="M30" s="29">
        <v>4.19</v>
      </c>
      <c r="N30" s="29">
        <v>1.45</v>
      </c>
      <c r="O30" s="29">
        <v>1.25</v>
      </c>
      <c r="P30" s="31">
        <f>O30*N30*M30*D30</f>
        <v>134397.654375</v>
      </c>
      <c r="Q30" s="29">
        <v>4.23</v>
      </c>
      <c r="R30" s="29">
        <v>1.45</v>
      </c>
      <c r="S30" s="29">
        <v>1.25</v>
      </c>
      <c r="T30" s="31">
        <f>S30*R30*Q30*D30</f>
        <v>135680.686875</v>
      </c>
      <c r="U30" s="29">
        <v>4.27</v>
      </c>
      <c r="V30" s="29">
        <v>1.45</v>
      </c>
      <c r="W30" s="29">
        <v>1.25</v>
      </c>
      <c r="X30" s="31">
        <f>W30*V30*U30*D30</f>
        <v>136963.719375</v>
      </c>
      <c r="Y30" s="29">
        <v>4.43</v>
      </c>
      <c r="Z30" s="29">
        <v>1.45</v>
      </c>
      <c r="AA30" s="34">
        <v>1.25</v>
      </c>
      <c r="AB30" s="31">
        <f>AA30*Z30*Y30*D30</f>
        <v>142095.849375</v>
      </c>
      <c r="AC30" s="29">
        <v>4.46</v>
      </c>
      <c r="AD30" s="29">
        <v>1.45</v>
      </c>
      <c r="AE30" s="29">
        <v>1.25</v>
      </c>
      <c r="AF30" s="31">
        <f>AE30*AD30*AC30*D30</f>
        <v>143058.12375</v>
      </c>
      <c r="AG30" s="29">
        <v>4.51</v>
      </c>
      <c r="AH30" s="29">
        <v>1.45</v>
      </c>
      <c r="AI30" s="29">
        <v>1.25</v>
      </c>
      <c r="AJ30" s="31">
        <f>AI30*AH30*AG30*D30</f>
        <v>144661.914375</v>
      </c>
      <c r="AK30" s="29">
        <v>4.61</v>
      </c>
      <c r="AL30" s="29">
        <v>1.45</v>
      </c>
      <c r="AM30" s="29">
        <v>1.25</v>
      </c>
      <c r="AN30" s="29">
        <f>AM30*AL30*AK30*D30</f>
        <v>147869.495625</v>
      </c>
      <c r="AO30" s="29">
        <v>4.71</v>
      </c>
      <c r="AP30" s="29">
        <v>1.45</v>
      </c>
      <c r="AQ30" s="29">
        <v>1.25</v>
      </c>
      <c r="AR30" s="31">
        <f>AQ30*AP30*AO30*D30</f>
        <v>151077.076875</v>
      </c>
      <c r="AS30" s="29">
        <v>4.83</v>
      </c>
      <c r="AT30" s="29">
        <v>1.45</v>
      </c>
      <c r="AU30" s="29">
        <v>1.25</v>
      </c>
      <c r="AV30" s="31">
        <f>AU30*AT30*AS30*D30</f>
        <v>154926.174375</v>
      </c>
    </row>
    <row r="31" spans="1:48" ht="12.75">
      <c r="A31" s="29" t="s">
        <v>42</v>
      </c>
      <c r="B31" s="29"/>
      <c r="C31" s="29" t="s">
        <v>44</v>
      </c>
      <c r="D31" s="31">
        <v>17697</v>
      </c>
      <c r="E31" s="29">
        <v>3.31</v>
      </c>
      <c r="F31" s="29">
        <v>1.45</v>
      </c>
      <c r="G31" s="29">
        <v>1.25</v>
      </c>
      <c r="H31" s="31">
        <f>G31*F31*E31*D31</f>
        <v>106170.93937499999</v>
      </c>
      <c r="I31" s="34">
        <v>3.35</v>
      </c>
      <c r="J31" s="29">
        <v>1.45</v>
      </c>
      <c r="K31" s="29">
        <v>1.25</v>
      </c>
      <c r="L31" s="31">
        <f>K31*J31*I31*D31</f>
        <v>107453.971875</v>
      </c>
      <c r="M31" s="29">
        <v>3.39</v>
      </c>
      <c r="N31" s="29">
        <v>1.45</v>
      </c>
      <c r="O31" s="29">
        <v>1.25</v>
      </c>
      <c r="P31" s="31">
        <f>O31*N31*M31*D31</f>
        <v>108737.004375</v>
      </c>
      <c r="Q31" s="34">
        <v>3.43</v>
      </c>
      <c r="R31" s="29">
        <v>1.45</v>
      </c>
      <c r="S31" s="29">
        <v>1.25</v>
      </c>
      <c r="T31" s="31">
        <f>S31*R31*Q31*D31</f>
        <v>110020.036875</v>
      </c>
      <c r="U31" s="29">
        <v>3.46</v>
      </c>
      <c r="V31" s="29">
        <v>1.45</v>
      </c>
      <c r="W31" s="29">
        <v>1.25</v>
      </c>
      <c r="X31" s="31">
        <f>W31*V31*U31*D31</f>
        <v>110982.31125</v>
      </c>
      <c r="Y31" s="34">
        <v>3.5</v>
      </c>
      <c r="Z31" s="29">
        <v>1.45</v>
      </c>
      <c r="AA31" s="34">
        <v>1.25</v>
      </c>
      <c r="AB31" s="31">
        <f>AA31*Z31*Y31*D31</f>
        <v>112265.34375</v>
      </c>
      <c r="AC31" s="29">
        <v>3.54</v>
      </c>
      <c r="AD31" s="29">
        <v>1.45</v>
      </c>
      <c r="AE31" s="29">
        <v>1.25</v>
      </c>
      <c r="AF31" s="31">
        <f>AE31*AD31*AC31*D31</f>
        <v>113548.37625</v>
      </c>
      <c r="AG31" s="29">
        <v>3.57</v>
      </c>
      <c r="AH31" s="29">
        <v>1.45</v>
      </c>
      <c r="AI31" s="29">
        <v>1.25</v>
      </c>
      <c r="AJ31" s="31">
        <f>AI31*AH31*AG31*D31</f>
        <v>114510.650625</v>
      </c>
      <c r="AK31" s="29">
        <v>3.61</v>
      </c>
      <c r="AL31" s="29">
        <v>1.45</v>
      </c>
      <c r="AM31" s="29">
        <v>1.25</v>
      </c>
      <c r="AN31" s="29">
        <f>AM31*AL31*AK31*D31</f>
        <v>115793.683125</v>
      </c>
      <c r="AO31" s="29">
        <v>3.65</v>
      </c>
      <c r="AP31" s="29">
        <v>1.45</v>
      </c>
      <c r="AQ31" s="29">
        <v>1.25</v>
      </c>
      <c r="AR31" s="31">
        <f>AQ31*AP31*AO31*D31</f>
        <v>117076.715625</v>
      </c>
      <c r="AS31" s="29">
        <v>3.68</v>
      </c>
      <c r="AT31" s="29">
        <v>1.45</v>
      </c>
      <c r="AU31" s="29">
        <v>1.25</v>
      </c>
      <c r="AV31" s="31">
        <f>AU31*AT31*AS31*D31</f>
        <v>118038.99</v>
      </c>
    </row>
    <row r="32" spans="1:48" ht="12.75">
      <c r="A32" s="68" t="s">
        <v>45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70"/>
    </row>
    <row r="33" spans="1:48" ht="12.75">
      <c r="A33" s="29" t="s">
        <v>52</v>
      </c>
      <c r="B33" s="29"/>
      <c r="C33" s="29" t="s">
        <v>53</v>
      </c>
      <c r="D33" s="31">
        <v>17697</v>
      </c>
      <c r="E33" s="29">
        <v>2.94</v>
      </c>
      <c r="F33" s="29">
        <v>1.45</v>
      </c>
      <c r="G33" s="29">
        <v>1.25</v>
      </c>
      <c r="H33" s="31">
        <f>G33*F33*E33*D33</f>
        <v>94302.88875000001</v>
      </c>
      <c r="I33" s="34">
        <v>2.98</v>
      </c>
      <c r="J33" s="34">
        <v>1.45</v>
      </c>
      <c r="K33" s="34">
        <v>1.25</v>
      </c>
      <c r="L33" s="31">
        <f>K33*J33*I33*D33</f>
        <v>95585.92125</v>
      </c>
      <c r="M33" s="29">
        <v>3.01</v>
      </c>
      <c r="N33" s="29">
        <v>1.45</v>
      </c>
      <c r="O33" s="29">
        <v>1.25</v>
      </c>
      <c r="P33" s="31">
        <f>O33*N33*M33*D33</f>
        <v>96548.195625</v>
      </c>
      <c r="Q33" s="34">
        <v>3.04</v>
      </c>
      <c r="R33" s="34">
        <v>1.45</v>
      </c>
      <c r="S33" s="34">
        <v>1.25</v>
      </c>
      <c r="T33" s="31">
        <f>S33*R33*Q33*D33</f>
        <v>97510.47</v>
      </c>
      <c r="U33" s="34">
        <v>3.08</v>
      </c>
      <c r="V33" s="34">
        <v>1.45</v>
      </c>
      <c r="W33" s="34">
        <v>1.25</v>
      </c>
      <c r="X33" s="31">
        <f>W33*V33*U33*D33</f>
        <v>98793.5025</v>
      </c>
      <c r="Y33" s="34">
        <v>3.12</v>
      </c>
      <c r="Z33" s="34">
        <v>1.45</v>
      </c>
      <c r="AA33" s="34">
        <v>1.25</v>
      </c>
      <c r="AB33" s="31">
        <f>AA33*Z33*Y33*D33</f>
        <v>100076.535</v>
      </c>
      <c r="AC33" s="29">
        <v>3.16</v>
      </c>
      <c r="AD33" s="29">
        <v>1.45</v>
      </c>
      <c r="AE33" s="29">
        <v>1.25</v>
      </c>
      <c r="AF33" s="31">
        <f>AE33*AD33*AC33*D33</f>
        <v>101359.5675</v>
      </c>
      <c r="AG33" s="29">
        <v>3.19</v>
      </c>
      <c r="AH33" s="29">
        <v>1.45</v>
      </c>
      <c r="AI33" s="29">
        <v>1.25</v>
      </c>
      <c r="AJ33" s="31">
        <f>AI33*AH33*AG33*D33</f>
        <v>102321.84187500001</v>
      </c>
      <c r="AK33" s="29">
        <v>3.22</v>
      </c>
      <c r="AL33" s="29">
        <v>1.45</v>
      </c>
      <c r="AM33" s="29">
        <v>1.25</v>
      </c>
      <c r="AN33" s="29">
        <f>AM33*AL33*AK33*D33</f>
        <v>103284.11625</v>
      </c>
      <c r="AO33" s="29">
        <v>3.25</v>
      </c>
      <c r="AP33" s="29">
        <v>1.45</v>
      </c>
      <c r="AQ33" s="29">
        <v>1.25</v>
      </c>
      <c r="AR33" s="31">
        <f>AQ33*AP33*AO33*D33</f>
        <v>104246.390625</v>
      </c>
      <c r="AS33" s="29">
        <v>3.29</v>
      </c>
      <c r="AT33" s="29">
        <v>1.45</v>
      </c>
      <c r="AU33" s="29">
        <v>1.25</v>
      </c>
      <c r="AV33" s="31">
        <f>AU33*AT33*AS33*D33</f>
        <v>105529.423125</v>
      </c>
    </row>
    <row r="34" spans="1:48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</row>
    <row r="35" spans="1:48" ht="12.75">
      <c r="A35" s="24"/>
      <c r="B35" s="24"/>
      <c r="C35" s="24"/>
      <c r="D35" s="24"/>
      <c r="E35" s="24"/>
      <c r="F35" s="24"/>
      <c r="G35" s="24"/>
      <c r="H35" s="24"/>
      <c r="I35" s="24" t="s">
        <v>51</v>
      </c>
      <c r="J35" s="24" t="s">
        <v>51</v>
      </c>
      <c r="K35" s="24" t="s">
        <v>51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</row>
    <row r="36" spans="1:48" ht="12.75">
      <c r="A36" s="24" t="s">
        <v>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 t="s">
        <v>7</v>
      </c>
      <c r="M36" s="24"/>
      <c r="N36" s="24"/>
      <c r="O36" s="24"/>
      <c r="P36" s="24" t="s">
        <v>8</v>
      </c>
      <c r="Q36" s="24"/>
      <c r="R36" s="24"/>
      <c r="S36" s="24"/>
      <c r="T36" s="24"/>
      <c r="U36" s="24"/>
      <c r="V36" s="24"/>
      <c r="W36" s="24"/>
      <c r="X36" s="24" t="s">
        <v>9</v>
      </c>
      <c r="Y36" s="24"/>
      <c r="Z36" s="24"/>
      <c r="AA36" s="24"/>
      <c r="AB36" s="24"/>
      <c r="AC36" s="24"/>
      <c r="AD36" s="24"/>
      <c r="AE36" s="24"/>
      <c r="AF36" s="24" t="s">
        <v>7</v>
      </c>
      <c r="AG36" s="24"/>
      <c r="AH36" s="24"/>
      <c r="AI36" s="24"/>
      <c r="AJ36" s="24" t="s">
        <v>8</v>
      </c>
      <c r="AK36" s="24"/>
      <c r="AL36" s="24"/>
      <c r="AM36" s="24"/>
      <c r="AN36" s="24"/>
      <c r="AO36" s="24"/>
      <c r="AP36" s="24"/>
      <c r="AQ36" s="24"/>
      <c r="AR36" s="24" t="s">
        <v>9</v>
      </c>
      <c r="AS36" s="24"/>
      <c r="AT36" s="24"/>
      <c r="AU36" s="24"/>
      <c r="AV36" s="24"/>
    </row>
    <row r="37" spans="1:48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 t="s">
        <v>0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 t="s">
        <v>0</v>
      </c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</row>
    <row r="38" spans="1:48" ht="12.75">
      <c r="A38" s="24"/>
      <c r="B38" s="24"/>
      <c r="C38" s="24"/>
      <c r="D38" s="24"/>
      <c r="E38" s="24"/>
      <c r="F38" s="24"/>
      <c r="G38" s="24"/>
      <c r="H38" s="24">
        <v>8</v>
      </c>
      <c r="I38" s="24"/>
      <c r="J38" s="24"/>
      <c r="K38" s="24"/>
      <c r="L38" s="44">
        <v>17697</v>
      </c>
      <c r="M38" s="24"/>
      <c r="N38" s="24"/>
      <c r="O38" s="24"/>
      <c r="P38" s="24">
        <v>3.06</v>
      </c>
      <c r="Q38" s="24"/>
      <c r="R38" s="24"/>
      <c r="S38" s="24">
        <v>1.25</v>
      </c>
      <c r="T38" s="24">
        <v>1.45</v>
      </c>
      <c r="U38" s="24"/>
      <c r="V38" s="24"/>
      <c r="W38" s="24"/>
      <c r="X38" s="24">
        <f>L38*P38*S38*T38</f>
        <v>98151.98624999999</v>
      </c>
      <c r="Y38" s="24"/>
      <c r="Z38" s="24"/>
      <c r="AA38" s="24"/>
      <c r="AB38" s="45">
        <v>4</v>
      </c>
      <c r="AC38" s="45"/>
      <c r="AD38" s="45"/>
      <c r="AE38" s="45"/>
      <c r="AF38" s="46">
        <v>17697</v>
      </c>
      <c r="AG38" s="45"/>
      <c r="AH38" s="45"/>
      <c r="AI38" s="45"/>
      <c r="AJ38" s="45">
        <v>2.89</v>
      </c>
      <c r="AK38" s="45"/>
      <c r="AL38" s="45"/>
      <c r="AM38" s="45">
        <v>1.25</v>
      </c>
      <c r="AN38" s="45">
        <v>1.45</v>
      </c>
      <c r="AO38" s="45"/>
      <c r="AP38" s="45"/>
      <c r="AQ38" s="45"/>
      <c r="AR38" s="45">
        <f>AF38*AJ38*AM38*AN38</f>
        <v>92699.098125</v>
      </c>
      <c r="AS38" s="24"/>
      <c r="AT38" s="24"/>
      <c r="AU38" s="24"/>
      <c r="AV38" s="24"/>
    </row>
    <row r="39" spans="1:48" ht="12.75">
      <c r="A39" s="24"/>
      <c r="B39" s="24"/>
      <c r="C39" s="24"/>
      <c r="D39" s="24"/>
      <c r="E39" s="24"/>
      <c r="F39" s="24"/>
      <c r="G39" s="24"/>
      <c r="H39" s="24">
        <v>7</v>
      </c>
      <c r="I39" s="24"/>
      <c r="J39" s="24"/>
      <c r="K39" s="24"/>
      <c r="L39" s="44">
        <v>17697</v>
      </c>
      <c r="M39" s="24"/>
      <c r="N39" s="24"/>
      <c r="O39" s="24"/>
      <c r="P39" s="24">
        <v>2.99</v>
      </c>
      <c r="Q39" s="24"/>
      <c r="R39" s="24"/>
      <c r="S39" s="24">
        <v>1.25</v>
      </c>
      <c r="T39" s="24">
        <v>1.45</v>
      </c>
      <c r="U39" s="24"/>
      <c r="V39" s="24"/>
      <c r="W39" s="24"/>
      <c r="X39" s="24">
        <f>L39*P39*S39*T39</f>
        <v>95906.679375</v>
      </c>
      <c r="Y39" s="24"/>
      <c r="Z39" s="24"/>
      <c r="AA39" s="24"/>
      <c r="AB39" s="24">
        <v>3</v>
      </c>
      <c r="AC39" s="24"/>
      <c r="AD39" s="24"/>
      <c r="AE39" s="24"/>
      <c r="AF39" s="44">
        <v>17697</v>
      </c>
      <c r="AG39" s="24"/>
      <c r="AH39" s="24"/>
      <c r="AI39" s="24"/>
      <c r="AJ39" s="24">
        <v>2.84</v>
      </c>
      <c r="AK39" s="24"/>
      <c r="AL39" s="24"/>
      <c r="AM39" s="45">
        <v>1.25</v>
      </c>
      <c r="AN39" s="45">
        <v>1.45</v>
      </c>
      <c r="AO39" s="24"/>
      <c r="AP39" s="24"/>
      <c r="AQ39" s="24"/>
      <c r="AR39" s="45">
        <f>AF39*AJ39*AM39*AN39</f>
        <v>91095.30749999998</v>
      </c>
      <c r="AS39" s="24"/>
      <c r="AT39" s="24"/>
      <c r="AU39" s="24"/>
      <c r="AV39" s="24"/>
    </row>
    <row r="40" spans="1:48" ht="12.75">
      <c r="A40" s="24"/>
      <c r="B40" s="24"/>
      <c r="C40" s="24"/>
      <c r="D40" s="24"/>
      <c r="E40" s="24"/>
      <c r="F40" s="24"/>
      <c r="G40" s="24"/>
      <c r="H40" s="24">
        <v>6</v>
      </c>
      <c r="I40" s="24"/>
      <c r="J40" s="24"/>
      <c r="K40" s="24"/>
      <c r="L40" s="44">
        <v>17697</v>
      </c>
      <c r="M40" s="24"/>
      <c r="N40" s="24"/>
      <c r="O40" s="24"/>
      <c r="P40" s="24">
        <v>2.96</v>
      </c>
      <c r="Q40" s="24"/>
      <c r="R40" s="24"/>
      <c r="S40" s="24">
        <v>1.25</v>
      </c>
      <c r="T40" s="24">
        <v>1.45</v>
      </c>
      <c r="U40" s="24"/>
      <c r="V40" s="24"/>
      <c r="W40" s="24"/>
      <c r="X40" s="24">
        <f>L40*P40*S40*T40</f>
        <v>94944.405</v>
      </c>
      <c r="Y40" s="24"/>
      <c r="Z40" s="24"/>
      <c r="AA40" s="24"/>
      <c r="AB40" s="24">
        <v>2</v>
      </c>
      <c r="AC40" s="24"/>
      <c r="AD40" s="24"/>
      <c r="AE40" s="24"/>
      <c r="AF40" s="44">
        <v>17697</v>
      </c>
      <c r="AG40" s="24"/>
      <c r="AH40" s="24"/>
      <c r="AI40" s="24"/>
      <c r="AJ40" s="24">
        <v>2.81</v>
      </c>
      <c r="AK40" s="24"/>
      <c r="AL40" s="24"/>
      <c r="AM40" s="45">
        <v>1.25</v>
      </c>
      <c r="AN40" s="45">
        <v>1.45</v>
      </c>
      <c r="AO40" s="24"/>
      <c r="AP40" s="24"/>
      <c r="AQ40" s="24"/>
      <c r="AR40" s="45">
        <f>AF40*AJ40*AM40*AN40</f>
        <v>90133.033125</v>
      </c>
      <c r="AS40" s="24"/>
      <c r="AT40" s="24"/>
      <c r="AU40" s="24"/>
      <c r="AV40" s="24"/>
    </row>
    <row r="41" spans="1:48" ht="12.75">
      <c r="A41" s="24"/>
      <c r="B41" s="24"/>
      <c r="C41" s="24"/>
      <c r="D41" s="24"/>
      <c r="E41" s="24"/>
      <c r="F41" s="24"/>
      <c r="G41" s="24"/>
      <c r="H41" s="24">
        <v>5</v>
      </c>
      <c r="I41" s="24"/>
      <c r="J41" s="24"/>
      <c r="K41" s="24"/>
      <c r="L41" s="44">
        <v>17697</v>
      </c>
      <c r="M41" s="24"/>
      <c r="N41" s="24"/>
      <c r="O41" s="24"/>
      <c r="P41" s="24">
        <v>2.92</v>
      </c>
      <c r="Q41" s="24"/>
      <c r="R41" s="24"/>
      <c r="S41" s="24">
        <v>1.25</v>
      </c>
      <c r="T41" s="24">
        <v>1.45</v>
      </c>
      <c r="U41" s="24"/>
      <c r="V41" s="24"/>
      <c r="W41" s="24"/>
      <c r="X41" s="24">
        <f>L41*P41*S41*T41</f>
        <v>93661.3725</v>
      </c>
      <c r="Y41" s="24"/>
      <c r="Z41" s="24"/>
      <c r="AA41" s="24"/>
      <c r="AB41" s="24">
        <v>1</v>
      </c>
      <c r="AC41" s="24"/>
      <c r="AD41" s="24"/>
      <c r="AE41" s="24"/>
      <c r="AF41" s="44">
        <v>17697</v>
      </c>
      <c r="AG41" s="24"/>
      <c r="AH41" s="24"/>
      <c r="AI41" s="24"/>
      <c r="AJ41" s="24">
        <v>2.77</v>
      </c>
      <c r="AK41" s="24"/>
      <c r="AL41" s="24"/>
      <c r="AM41" s="45">
        <v>1.25</v>
      </c>
      <c r="AN41" s="45">
        <v>1.45</v>
      </c>
      <c r="AO41" s="24"/>
      <c r="AP41" s="24"/>
      <c r="AQ41" s="24"/>
      <c r="AR41" s="45">
        <f>AF41*AJ41*AM41*AN41</f>
        <v>88850.000625</v>
      </c>
      <c r="AS41" s="24"/>
      <c r="AT41" s="24"/>
      <c r="AU41" s="24"/>
      <c r="AV41" s="24"/>
    </row>
    <row r="42" spans="1:48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</row>
    <row r="43" spans="1:48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</row>
  </sheetData>
  <sheetProtection/>
  <mergeCells count="39">
    <mergeCell ref="G4:L4"/>
    <mergeCell ref="M4:P4"/>
    <mergeCell ref="Q4:T4"/>
    <mergeCell ref="U4:X4"/>
    <mergeCell ref="Y4:AB4"/>
    <mergeCell ref="AC4:AF4"/>
    <mergeCell ref="AG4:AN4"/>
    <mergeCell ref="AO4:AR4"/>
    <mergeCell ref="AS4:AV4"/>
    <mergeCell ref="A5:AV5"/>
    <mergeCell ref="G6:L6"/>
    <mergeCell ref="AI6:AM6"/>
    <mergeCell ref="A3:A4"/>
    <mergeCell ref="B3:B4"/>
    <mergeCell ref="D3:D4"/>
    <mergeCell ref="H3:AV3"/>
    <mergeCell ref="G7:L7"/>
    <mergeCell ref="AI7:AM7"/>
    <mergeCell ref="G8:L8"/>
    <mergeCell ref="AI8:AM8"/>
    <mergeCell ref="G9:L9"/>
    <mergeCell ref="AI9:AM9"/>
    <mergeCell ref="A10:AV10"/>
    <mergeCell ref="I11:L11"/>
    <mergeCell ref="M11:P11"/>
    <mergeCell ref="Q11:T11"/>
    <mergeCell ref="U11:X11"/>
    <mergeCell ref="Y11:AB11"/>
    <mergeCell ref="AC11:AF11"/>
    <mergeCell ref="AG11:AJ11"/>
    <mergeCell ref="AL11:AN11"/>
    <mergeCell ref="AO11:AR11"/>
    <mergeCell ref="A32:AV32"/>
    <mergeCell ref="AS11:AV11"/>
    <mergeCell ref="A12:AV12"/>
    <mergeCell ref="A13:A16"/>
    <mergeCell ref="A18:A21"/>
    <mergeCell ref="A24:A27"/>
    <mergeCell ref="A28:AV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Econ</cp:lastModifiedBy>
  <cp:lastPrinted>2023-01-05T02:49:53Z</cp:lastPrinted>
  <dcterms:created xsi:type="dcterms:W3CDTF">2007-03-13T10:36:13Z</dcterms:created>
  <dcterms:modified xsi:type="dcterms:W3CDTF">2023-11-07T04:58:45Z</dcterms:modified>
  <cp:category/>
  <cp:version/>
  <cp:contentType/>
  <cp:contentStatus/>
</cp:coreProperties>
</file>